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<sst xmlns="http://schemas.openxmlformats.org/spreadsheetml/2006/main" count="432" uniqueCount="319">
  <si>
    <t>Controladoria Geral do Município - Ouvidoria Geral</t>
  </si>
  <si>
    <t>SIGRC* - Sistema Integrado de Gerenciamento e Relacionamento com o Cidadão</t>
  </si>
  <si>
    <t>ATENDIMENTOS</t>
  </si>
  <si>
    <t>Telefone</t>
  </si>
  <si>
    <t>TOTAL</t>
  </si>
  <si>
    <t>* Novo Sistema de Informação da Ouvidoria Geral do Município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</si>
  <si>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</si>
  <si>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</si>
  <si>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</si>
  <si>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</si>
  <si>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</si>
  <si>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</si>
  <si>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</si>
  <si>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</si>
  <si>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</si>
  <si>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</si>
  <si>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</si>
  <si>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</si>
  <si>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</si>
  <si>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</si>
  <si>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</si>
  <si>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</si>
  <si>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</si>
  <si>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</si>
  <si>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</si>
  <si>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</si>
  <si>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</si>
  <si>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</si>
  <si>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</si>
  <si>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</si>
  <si>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</si>
  <si>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</si>
  <si>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</si>
  <si>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** Atendimento Presencial, E-mail e Carta estão consolidadas no canal Pessoalmente a partir de junho/2018</t>
  </si>
  <si>
    <t>Trimestres</t>
  </si>
  <si>
    <t>Unidades PMSP</t>
  </si>
  <si>
    <t>Secretaria Municipal de Infraestrutura Urbana e Obras**</t>
  </si>
  <si>
    <t>Secretaria Municipal de Turismo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</si>
  <si>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</si>
  <si>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</si>
  <si>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</si>
  <si>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</si>
  <si>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</si>
  <si>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</si>
  <si>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</si>
  <si>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</si>
  <si>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</si>
  <si>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</si>
  <si>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</si>
  <si>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</si>
  <si>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</si>
  <si>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</si>
  <si>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</si>
  <si>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</si>
  <si>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</si>
  <si>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</si>
  <si>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</si>
  <si>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</si>
  <si>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</si>
  <si>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</si>
  <si>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</si>
  <si>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</si>
  <si>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</si>
  <si>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</si>
  <si>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</si>
  <si>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</si>
  <si>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</si>
  <si>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</si>
  <si>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</si>
  <si>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</si>
  <si>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Autoridade Municipal de Limpeza  Urbana - AMLURB***</t>
  </si>
  <si>
    <t>Departamento de Iluminação Pública - ILUME***</t>
  </si>
  <si>
    <t>Superintendência das Usinas de Asfalto - SPUA***</t>
  </si>
  <si>
    <t>Companhia de Engenharia de Tráfego - CET***</t>
  </si>
  <si>
    <t>São Paulo Transportes - SPTRANS***</t>
  </si>
  <si>
    <t>Procuradoria Geral do Município</t>
  </si>
  <si>
    <t>Não especificado****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</si>
  <si>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</si>
  <si>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</si>
  <si>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</si>
  <si>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</si>
  <si>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</si>
  <si>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</si>
  <si>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</si>
  <si>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</si>
  <si>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</si>
  <si>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</si>
  <si>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 xml:space="preserve">Qualidade de atendimento </t>
  </si>
  <si>
    <t>Remoção de grandes objetos</t>
  </si>
  <si>
    <t>xxx</t>
  </si>
  <si>
    <t xml:space="preserve">Processo Administrativo </t>
  </si>
  <si>
    <t>Estabelecimentos comerciais, indústrias e serviços</t>
  </si>
  <si>
    <t>Calçadas, guias e postes</t>
  </si>
  <si>
    <t>Não especificado***</t>
  </si>
  <si>
    <t>ASSUNTO (Guia Portal 156)*</t>
  </si>
  <si>
    <t>Fiscalização de obras</t>
  </si>
  <si>
    <t>IPTU - Imposto Predial e Territorial Urbano</t>
  </si>
  <si>
    <t>Terrenos e imóveis</t>
  </si>
  <si>
    <t>Elogio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</si>
  <si>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</si>
  <si>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</si>
  <si>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</si>
  <si>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</si>
  <si>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>Sugestão</t>
  </si>
  <si>
    <t xml:space="preserve">Agendamento Eletrônico </t>
  </si>
  <si>
    <t xml:space="preserve">Ambulantes 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</si>
  <si>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</si>
  <si>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</si>
  <si>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</si>
  <si>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</si>
  <si>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</si>
  <si>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</si>
  <si>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ITBI - imposto sobre a transmissão de bens imóveis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</si>
  <si>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</si>
  <si>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</si>
  <si>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</si>
  <si>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</si>
  <si>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</si>
  <si>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</si>
  <si>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</si>
  <si>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</si>
  <si>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Portal SP156</t>
  </si>
  <si>
    <t>Poluição do ar</t>
  </si>
  <si>
    <t>Parques</t>
  </si>
  <si>
    <t>Publicidade e poluição visual</t>
  </si>
  <si>
    <t>Ouvidoria da saúde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</si>
  <si>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</si>
  <si>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</si>
  <si>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</si>
  <si>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</si>
  <si>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</si>
  <si>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</si>
  <si>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</si>
  <si>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</si>
  <si>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</si>
  <si>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</si>
  <si>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</si>
  <si>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</si>
  <si>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</si>
  <si>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</si>
  <si>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</si>
  <si>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</si>
  <si>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</si>
  <si>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</si>
  <si>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</si>
  <si>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</si>
  <si>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</si>
  <si>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</si>
  <si>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</si>
  <si>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</si>
  <si>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</si>
  <si>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</si>
  <si>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</si>
  <si>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</si>
  <si>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</si>
  <si>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</si>
  <si>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</si>
  <si>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</si>
  <si>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</si>
  <si>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</si>
  <si>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</si>
  <si>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</si>
  <si>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</si>
  <si>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 xml:space="preserve">Saúde Bucal </t>
  </si>
  <si>
    <t xml:space="preserve">Saúde Mental 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</si>
  <si>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</si>
  <si>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</si>
  <si>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</si>
  <si>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</si>
  <si>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</si>
  <si>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</si>
  <si>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</si>
  <si>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</si>
  <si>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</si>
  <si>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</si>
  <si>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</si>
  <si>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</si>
  <si>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</si>
  <si>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</si>
  <si>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Taxa de resíduos sólidos</t>
  </si>
  <si>
    <t>Urgências e Emergências</t>
  </si>
  <si>
    <t>Programa Ação Jovem</t>
  </si>
  <si>
    <t xml:space="preserve">Regimes Especiais de Tributação </t>
  </si>
  <si>
    <t>Ocupação irregular</t>
  </si>
  <si>
    <t>Licenciamento Ambiental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</si>
  <si>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</si>
  <si>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</si>
  <si>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</si>
  <si>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</si>
  <si>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</si>
  <si>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</si>
  <si>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</si>
  <si>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 xml:space="preserve">Bolsa Trabalho </t>
  </si>
  <si>
    <t>Documentações de edificações</t>
  </si>
  <si>
    <t>Licenciamento Industrial</t>
  </si>
  <si>
    <t>Saúde do trabalhador e da trabalhadora</t>
  </si>
  <si>
    <t>Valets e estacionamentos particulares</t>
  </si>
  <si>
    <t>WiFi Livre SP</t>
  </si>
  <si>
    <t>CEUS</t>
  </si>
  <si>
    <t>Numeração de imóveis</t>
  </si>
  <si>
    <t>Moto-frete</t>
  </si>
  <si>
    <t>Ônibus Fretado</t>
  </si>
  <si>
    <t>Saúde da pessoa com doenças sexualmente transmissíveis (DST), HIV e AIDS</t>
  </si>
  <si>
    <t>Tarifa Social de Energia</t>
  </si>
  <si>
    <t>Áreas Contaminadas</t>
  </si>
  <si>
    <t>Boletim e frequência escolar</t>
  </si>
  <si>
    <t>Desapropriação</t>
  </si>
  <si>
    <t>Inspeção veícular</t>
  </si>
  <si>
    <t>Microempreendedor Individual - MEI</t>
  </si>
  <si>
    <t>Planetário</t>
  </si>
  <si>
    <t>Programa Renda Cidadã</t>
  </si>
  <si>
    <t>Saúde da criança</t>
  </si>
  <si>
    <t>Animais silvestres</t>
  </si>
  <si>
    <t>Cadastro Municipal de Vigilância em Saúde - CMVS</t>
  </si>
  <si>
    <t xml:space="preserve">Cadastro para demanda de moradia </t>
  </si>
  <si>
    <t xml:space="preserve">Cartão SUS </t>
  </si>
  <si>
    <t xml:space="preserve">Construção de passarelas </t>
  </si>
  <si>
    <t>LGBTI</t>
  </si>
  <si>
    <t>Programa Operação Trabalho</t>
  </si>
  <si>
    <t>Questões raciais</t>
  </si>
  <si>
    <t>Registro de animais - RGA</t>
  </si>
  <si>
    <t>Rios e córregos</t>
  </si>
  <si>
    <t xml:space="preserve">* Em decorrência da troca de sistema ocorrida em Dez/2016, a metodologia atualmente aplicada para a classificação dos assuntos é a Guia de Serviços do Portal 156.  
</t>
  </si>
  <si>
    <t>**Os assunto "colmeia e vespeiro, pernilongo e mosquito"  passou a ser classificado como um serviço dentro do assunto "animais que podem causar doenças e agravos à saúde"  no portal 156 a partir de maio/2018</t>
  </si>
  <si>
    <t>***Os protocolos classificadas como assunto não especificado, são reclamações recebidas no sistema sem que se tenha o registro do assunto demandado.</t>
  </si>
  <si>
    <t>****Em decorrência a atualização da Guia de Serviços no Portal 156, o serviço "Matricula e transferência"  passou a ser classificado como assunto a partir de Julho/2018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</si>
  <si>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</si>
  <si>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</si>
  <si>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</si>
  <si>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</si>
  <si>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</si>
  <si>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Formulário eletrônico</t>
  </si>
  <si>
    <t>4° trim 2020</t>
  </si>
  <si>
    <t>3° trim 2020</t>
  </si>
  <si>
    <t>2° trim 2020</t>
  </si>
  <si>
    <t>1° trim 2020</t>
  </si>
  <si>
    <t>1º trim 2020</t>
  </si>
  <si>
    <t>4°trim 2020</t>
  </si>
  <si>
    <t>3°trim 2020</t>
  </si>
  <si>
    <t>Controladoria Geral do Município do Município</t>
  </si>
  <si>
    <t>Secretaria Municipal das Subprefeituras* ¹</t>
  </si>
  <si>
    <t>Secretaria Municipal de Desenvolvimento Econômico e Trabalho</t>
  </si>
  <si>
    <t>Secretaria Municipal de Desenvolvimento Urbano</t>
  </si>
  <si>
    <t>Secretaria Municipal de Licenciamento</t>
  </si>
  <si>
    <t>Secretaria Municipal do Verde e Meio Ambiente</t>
  </si>
  <si>
    <t>Subprefeitura Aricanduva/Formosa</t>
  </si>
  <si>
    <t>Companhia Metropolitana de Habitação - COHAB</t>
  </si>
  <si>
    <t>Serviço Funerário do Município de São Paulo*** - SFMSP</t>
  </si>
  <si>
    <t>Sinalização e Circulação de veículos e Pedestres</t>
  </si>
  <si>
    <t>4º trim 2020</t>
  </si>
  <si>
    <t>3º trim 2020</t>
  </si>
  <si>
    <t>2º trim 2020</t>
  </si>
  <si>
    <t>Acessibilidade</t>
  </si>
  <si>
    <t>Acesso à Informação e Governo Aberto</t>
  </si>
  <si>
    <t>ATENDE - Transporte de pessoas com deficiência</t>
  </si>
  <si>
    <t xml:space="preserve">Bibliotecas </t>
  </si>
  <si>
    <t>Bicicleta</t>
  </si>
  <si>
    <t>Bolsa Primeira Infância</t>
  </si>
  <si>
    <t>Carro híbrido</t>
  </si>
  <si>
    <t>Centros esportivos</t>
  </si>
  <si>
    <t>Certidão Ambiental</t>
  </si>
  <si>
    <t>Certidões de trânsito</t>
  </si>
  <si>
    <t>Cirurgias</t>
  </si>
  <si>
    <t>Consulta de débitos e DUC</t>
  </si>
  <si>
    <t>Consultas médicas</t>
  </si>
  <si>
    <t>Descomplica BT - agendamento</t>
  </si>
  <si>
    <t>Descomplica MP - agendamento</t>
  </si>
  <si>
    <t>Documentações de obras</t>
  </si>
  <si>
    <t>Documentações de rua e logradouro</t>
  </si>
  <si>
    <t>Emissão de Carteira de Trabalho e Previdência Social</t>
  </si>
  <si>
    <t>Enquetes do Portal</t>
  </si>
  <si>
    <t>Estacionamento e Zona Azul</t>
  </si>
  <si>
    <t>Exames médicos</t>
  </si>
  <si>
    <t>Habite-se</t>
  </si>
  <si>
    <t>Matrícula e transferência escolar</t>
  </si>
  <si>
    <t>Multa ambiental</t>
  </si>
  <si>
    <t>NFS-e - Nota Fiscal Paulistana - Nota do Milhão</t>
  </si>
  <si>
    <t>Ônibus - Alteração de itinerário ou ponto inicial/final</t>
  </si>
  <si>
    <t>Ônibus - Conduta de motorista, cobrador ou fiscal</t>
  </si>
  <si>
    <t>Ônibus - Criação de partida em horário específico</t>
  </si>
  <si>
    <t>Ônibus - Criação/reativação de linha de ônibus</t>
  </si>
  <si>
    <t>Ônibus - Demora na partida</t>
  </si>
  <si>
    <t>Ônibus - Direção inadequada ou perigosa</t>
  </si>
  <si>
    <t>Ônibus - Implantação de abrigo ou ponto de ônibus</t>
  </si>
  <si>
    <t>Ônibus - Intervalo excessivo da linha de ônibus</t>
  </si>
  <si>
    <t>Ônibus - Limpeza de ônibus</t>
  </si>
  <si>
    <t>Ônibus - Manutenção do veículo em geral</t>
  </si>
  <si>
    <t>Ônibus - Manutenção, conserto e limpeza de ponto de ônibus</t>
  </si>
  <si>
    <t>Ônibus - Problemas no embarque e desenbarque</t>
  </si>
  <si>
    <t>Ônibus - Reativação de abrigo ou ponto de ônibus</t>
  </si>
  <si>
    <t>Ônibus - Remanejamento de ponto de ônibus</t>
  </si>
  <si>
    <t>Ônibus - Veículo clandestino</t>
  </si>
  <si>
    <t>Ônibus - Veículo com superlotação</t>
  </si>
  <si>
    <t>Organizações da sociedade civil</t>
  </si>
  <si>
    <t>Órgãos externo</t>
  </si>
  <si>
    <t>Pessoa com deficiência</t>
  </si>
  <si>
    <t>Pessoa idosa</t>
  </si>
  <si>
    <t>Programa Minha Casa Minha Vida</t>
  </si>
  <si>
    <t>Saúde da Pessoa com deficiência</t>
  </si>
  <si>
    <t>Saúde da pessoa idosa</t>
  </si>
  <si>
    <t>Solicitação de callback durante atendimento receptivo</t>
  </si>
  <si>
    <t>Tabagismo</t>
  </si>
  <si>
    <r>
      <t>Pessoalmente</t>
    </r>
    <r>
      <rPr>
        <sz val="11"/>
        <color indexed="8"/>
        <rFont val="Arial"/>
        <family val="2"/>
      </rPr>
      <t>/Carta/e-mail/Praças de atendimento</t>
    </r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</si>
  <si>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</si>
  <si>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</si>
  <si>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Alvarás</t>
  </si>
  <si>
    <t>Apoio terapeutico</t>
  </si>
  <si>
    <t>Auto de licença de funcionamento</t>
  </si>
  <si>
    <t>Banco de Alimentos</t>
  </si>
  <si>
    <t>Descomplica ST - agendamento</t>
  </si>
  <si>
    <t>Fomento à criação arística</t>
  </si>
  <si>
    <t>Imóvei tombados</t>
  </si>
  <si>
    <t>Ônibus - Descumprimento de partida no ponto inicial/final</t>
  </si>
  <si>
    <t>Ônibus - Filas e tumultuos em terminais</t>
  </si>
  <si>
    <t>Ônibus - Reimplantação ou substituição de ponto de ônibus modelo antigo</t>
  </si>
  <si>
    <t>Seguro desemprego</t>
  </si>
  <si>
    <t>TOTAL¹</t>
  </si>
  <si>
    <t>Pandemia - COVID-19</t>
  </si>
  <si>
    <t>Pndemia - COVID-19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</si>
</sst>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8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1"/>
      <color theme="1"/>
      <name val="Arial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>
        <color rgb="FF000000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 horizontal="center"/>
    </xf>
    <xf numFmtId="3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48" fillId="0" borderId="11" xfId="0" applyNumberFormat="1" applyFont="1" applyBorder="1" applyAlignment="1">
      <alignment horizontal="center"/>
    </xf>
    <xf numFmtId="2" fontId="48" fillId="0" borderId="11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7" fillId="34" borderId="12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7" borderId="13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8" borderId="13" xfId="0" applyFont="1" applyFill="1" applyBorder="1" applyAlignment="1">
      <alignment horizontal="center"/>
    </xf>
    <xf numFmtId="17" fontId="3" fillId="38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7" fillId="0" borderId="0" xfId="135" applyFont="1" applyFill="1" applyAlignment="1">
      <alignment horizontal="left"/>
    </xf>
    <xf numFmtId="0" fontId="47" fillId="0" borderId="0" xfId="135" applyFont="1" applyFill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17" fontId="3" fillId="33" borderId="13" xfId="0" applyNumberFormat="1" applyFont="1" applyFill="1" applyBorder="1" applyAlignment="1">
      <alignment horizontal="center"/>
    </xf>
    <xf numFmtId="17" fontId="3" fillId="33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7" fillId="33" borderId="13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7" borderId="13" xfId="0" applyFont="1" applyFill="1" applyBorder="1" applyAlignment="1">
      <alignment/>
    </xf>
    <xf numFmtId="0" fontId="47" fillId="37" borderId="13" xfId="0" applyFont="1" applyFill="1" applyBorder="1" applyAlignment="1">
      <alignment horizontal="center" vertical="center"/>
    </xf>
    <xf numFmtId="3" fontId="47" fillId="37" borderId="13" xfId="0" applyNumberFormat="1" applyFont="1" applyFill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2" fontId="48" fillId="0" borderId="18" xfId="0" applyNumberFormat="1" applyFont="1" applyFill="1" applyBorder="1" applyAlignment="1">
      <alignment horizontal="center"/>
    </xf>
    <xf numFmtId="2" fontId="48" fillId="0" borderId="15" xfId="0" applyNumberFormat="1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33" borderId="16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1" fontId="47" fillId="33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" fontId="3" fillId="33" borderId="13" xfId="0" applyNumberFormat="1" applyFont="1" applyFill="1" applyBorder="1" applyAlignment="1">
      <alignment horizontal="center" vertical="center"/>
    </xf>
    <xf numFmtId="3" fontId="48" fillId="0" borderId="28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3" fontId="47" fillId="34" borderId="29" xfId="0" applyNumberFormat="1" applyFont="1" applyFill="1" applyBorder="1" applyAlignment="1">
      <alignment horizontal="center" vertical="center"/>
    </xf>
    <xf numFmtId="3" fontId="47" fillId="34" borderId="13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7" fillId="37" borderId="14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46" fillId="0" borderId="0" xfId="114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3" borderId="13" xfId="0" applyFont="1" applyFill="1" applyBorder="1" applyAlignment="1">
      <alignment horizontal="right"/>
    </xf>
    <xf numFmtId="1" fontId="46" fillId="33" borderId="30" xfId="114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1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0" fillId="0" borderId="35" xfId="0" applyBorder="1" applyAlignment="1">
      <alignment/>
    </xf>
    <xf numFmtId="1" fontId="3" fillId="33" borderId="16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3" fontId="47" fillId="34" borderId="14" xfId="0" applyNumberFormat="1" applyFont="1" applyFill="1" applyBorder="1" applyAlignment="1">
      <alignment horizontal="center" vertical="center"/>
    </xf>
    <xf numFmtId="3" fontId="47" fillId="34" borderId="14" xfId="0" applyNumberFormat="1" applyFont="1" applyFill="1" applyBorder="1" applyAlignment="1">
      <alignment horizontal="center" vertical="center" wrapText="1"/>
    </xf>
    <xf numFmtId="0" fontId="51" fillId="0" borderId="37" xfId="0" applyFont="1" applyBorder="1" applyAlignment="1">
      <alignment/>
    </xf>
    <xf numFmtId="1" fontId="48" fillId="0" borderId="38" xfId="0" applyNumberFormat="1" applyFont="1" applyBorder="1" applyAlignment="1">
      <alignment horizontal="center"/>
    </xf>
    <xf numFmtId="1" fontId="47" fillId="33" borderId="14" xfId="0" applyNumberFormat="1" applyFont="1" applyFill="1" applyBorder="1" applyAlignment="1">
      <alignment horizontal="center"/>
    </xf>
    <xf numFmtId="1" fontId="47" fillId="33" borderId="16" xfId="0" applyNumberFormat="1" applyFont="1" applyFill="1" applyBorder="1" applyAlignment="1">
      <alignment horizontal="center"/>
    </xf>
    <xf numFmtId="1" fontId="48" fillId="0" borderId="21" xfId="0" applyNumberFormat="1" applyFont="1" applyBorder="1" applyAlignment="1">
      <alignment horizontal="center"/>
    </xf>
    <xf numFmtId="1" fontId="48" fillId="0" borderId="20" xfId="0" applyNumberFormat="1" applyFont="1" applyBorder="1" applyAlignment="1">
      <alignment horizontal="center"/>
    </xf>
    <xf numFmtId="1" fontId="48" fillId="0" borderId="19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3" fontId="48" fillId="0" borderId="20" xfId="0" applyNumberFormat="1" applyFont="1" applyBorder="1" applyAlignment="1">
      <alignment horizontal="center"/>
    </xf>
    <xf numFmtId="3" fontId="48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3" fontId="48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" fontId="3" fillId="38" borderId="14" xfId="0" applyNumberFormat="1" applyFont="1" applyFill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/>
    </xf>
    <xf numFmtId="3" fontId="48" fillId="0" borderId="18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1" fontId="47" fillId="33" borderId="13" xfId="0" applyNumberFormat="1" applyFont="1" applyFill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1" fontId="48" fillId="0" borderId="15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49" fillId="33" borderId="13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left"/>
    </xf>
    <xf numFmtId="0" fontId="37" fillId="0" borderId="42" xfId="114" applyBorder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1" fontId="0" fillId="0" borderId="44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49" fillId="33" borderId="16" xfId="0" applyNumberFormat="1" applyFont="1" applyFill="1" applyBorder="1" applyAlignment="1">
      <alignment horizontal="center"/>
    </xf>
    <xf numFmtId="1" fontId="27" fillId="0" borderId="45" xfId="114" applyNumberFormat="1" applyFont="1" applyFill="1" applyBorder="1" applyAlignment="1">
      <alignment horizontal="center" vertical="center"/>
    </xf>
    <xf numFmtId="1" fontId="27" fillId="0" borderId="46" xfId="114" applyNumberFormat="1" applyFont="1" applyFill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/>
    </xf>
    <xf numFmtId="0" fontId="47" fillId="34" borderId="14" xfId="0" applyFont="1" applyFill="1" applyBorder="1" applyAlignment="1">
      <alignment/>
    </xf>
    <xf numFmtId="3" fontId="47" fillId="34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7" fontId="3" fillId="38" borderId="10" xfId="0" applyNumberFormat="1" applyFont="1" applyFill="1" applyBorder="1" applyAlignment="1">
      <alignment horizontal="center" vertical="center"/>
    </xf>
    <xf numFmtId="1" fontId="0" fillId="0" borderId="45" xfId="114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1" fontId="0" fillId="0" borderId="44" xfId="114" applyNumberFormat="1" applyFont="1" applyBorder="1" applyAlignment="1">
      <alignment horizontal="center" vertical="center"/>
    </xf>
    <xf numFmtId="1" fontId="0" fillId="0" borderId="46" xfId="114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5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" fontId="46" fillId="33" borderId="13" xfId="114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52" fillId="0" borderId="26" xfId="114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1" fontId="46" fillId="0" borderId="26" xfId="114" applyNumberFormat="1" applyFont="1" applyFill="1" applyBorder="1" applyAlignment="1">
      <alignment horizontal="center" vertical="center"/>
    </xf>
    <xf numFmtId="17" fontId="3" fillId="33" borderId="14" xfId="0" applyNumberFormat="1" applyFont="1" applyFill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4" xfId="114" applyNumberFormat="1" applyFont="1" applyFill="1" applyBorder="1" applyAlignment="1">
      <alignment horizontal="center" vertical="center"/>
    </xf>
    <xf numFmtId="1" fontId="27" fillId="0" borderId="34" xfId="114" applyNumberFormat="1" applyFont="1" applyFill="1" applyBorder="1" applyAlignment="1">
      <alignment horizontal="center" vertical="center"/>
    </xf>
    <xf numFmtId="1" fontId="27" fillId="0" borderId="41" xfId="114" applyNumberFormat="1" applyFont="1" applyFill="1" applyBorder="1" applyAlignment="1">
      <alignment horizontal="center" vertical="center"/>
    </xf>
    <xf numFmtId="1" fontId="0" fillId="0" borderId="35" xfId="114" applyNumberFormat="1" applyFont="1" applyFill="1" applyBorder="1" applyAlignment="1">
      <alignment horizontal="center" vertical="center"/>
    </xf>
    <xf numFmtId="1" fontId="0" fillId="0" borderId="41" xfId="11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Currency" xfId="111"/>
    <cellStyle name="Currency [0]" xfId="112"/>
    <cellStyle name="Neutro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" xfId="135"/>
    <cellStyle name="Normal 6" xfId="136"/>
    <cellStyle name="Nota" xfId="137"/>
    <cellStyle name="Percent" xfId="138"/>
    <cellStyle name="Porcentagem 2" xfId="139"/>
    <cellStyle name="Ruim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1.57421875" style="0" customWidth="1"/>
    <col min="2" max="3" width="14.421875" style="26" hidden="1" customWidth="1"/>
    <col min="4" max="4" width="12.57421875" style="0" bestFit="1" customWidth="1"/>
    <col min="5" max="5" width="14.00390625" style="0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25"/>
      <c r="C1" s="25"/>
    </row>
    <row r="2" spans="1:3" ht="15">
      <c r="A2" s="1" t="s">
        <v>1</v>
      </c>
      <c r="B2" s="25"/>
      <c r="C2" s="25"/>
    </row>
    <row r="3" spans="10:16" ht="15">
      <c r="J3" s="226"/>
      <c r="K3" s="226"/>
      <c r="L3" s="226"/>
      <c r="M3" s="226"/>
      <c r="N3" s="226"/>
      <c r="O3" s="226"/>
      <c r="P3" s="226"/>
    </row>
    <row r="4" spans="10:16" ht="15.75" thickBot="1">
      <c r="J4" s="226"/>
      <c r="K4" s="226"/>
      <c r="L4" s="226"/>
      <c r="M4" s="226"/>
      <c r="N4" s="226"/>
      <c r="O4" s="226"/>
      <c r="P4" s="226"/>
    </row>
    <row r="5" spans="1:16" ht="15.75" thickBot="1">
      <c r="A5" s="66" t="s">
        <v>2</v>
      </c>
      <c r="B5" s="66" t="s">
        <v>232</v>
      </c>
      <c r="C5" s="66" t="s">
        <v>233</v>
      </c>
      <c r="D5" s="67" t="s">
        <v>234</v>
      </c>
      <c r="E5" s="67" t="s">
        <v>235</v>
      </c>
      <c r="F5" s="65" t="s">
        <v>78</v>
      </c>
      <c r="G5" s="180" t="s">
        <v>31</v>
      </c>
      <c r="H5" s="3"/>
      <c r="J5" s="226"/>
      <c r="K5" s="226"/>
      <c r="L5" s="226"/>
      <c r="M5" s="226"/>
      <c r="N5" s="226"/>
      <c r="O5" s="226"/>
      <c r="P5" s="226"/>
    </row>
    <row r="6" spans="1:16" ht="15" customHeight="1">
      <c r="A6" s="103" t="s">
        <v>3</v>
      </c>
      <c r="B6" s="97"/>
      <c r="C6" s="99"/>
      <c r="D6" s="105">
        <v>2742</v>
      </c>
      <c r="E6" s="188">
        <v>3874</v>
      </c>
      <c r="F6" s="166">
        <f>SUM(B6:E6)</f>
        <v>6616</v>
      </c>
      <c r="G6" s="178">
        <f>AVERAGE(D6:E6)</f>
        <v>3308</v>
      </c>
      <c r="H6" s="5"/>
      <c r="J6" s="227"/>
      <c r="K6" s="227"/>
      <c r="L6" s="227"/>
      <c r="M6" s="228"/>
      <c r="N6" s="226"/>
      <c r="O6" s="226"/>
      <c r="P6" s="226"/>
    </row>
    <row r="7" spans="1:16" ht="15">
      <c r="A7" s="104" t="s">
        <v>231</v>
      </c>
      <c r="B7" s="98"/>
      <c r="C7" s="100"/>
      <c r="D7" s="106">
        <v>3569</v>
      </c>
      <c r="E7" s="189">
        <v>3178</v>
      </c>
      <c r="F7" s="165">
        <f>SUM(B7:E7)</f>
        <v>6747</v>
      </c>
      <c r="G7" s="179">
        <f>AVERAGE(D7:E7)</f>
        <v>3373.5</v>
      </c>
      <c r="H7" s="5"/>
      <c r="J7" s="227"/>
      <c r="K7" s="227"/>
      <c r="L7" s="227"/>
      <c r="M7" s="228"/>
      <c r="N7" s="226"/>
      <c r="O7" s="226"/>
      <c r="P7" s="226"/>
    </row>
    <row r="8" spans="1:16" ht="15.75" thickBot="1">
      <c r="A8" s="146" t="s">
        <v>302</v>
      </c>
      <c r="B8" s="98"/>
      <c r="C8" s="100"/>
      <c r="D8" s="107">
        <v>1406</v>
      </c>
      <c r="E8" s="190">
        <v>1609</v>
      </c>
      <c r="F8" s="165">
        <f>SUM(B8:E8)</f>
        <v>3015</v>
      </c>
      <c r="G8" s="168">
        <f>AVERAGE(D8:E8)</f>
        <v>1507.5</v>
      </c>
      <c r="H8" s="5"/>
      <c r="J8" s="227"/>
      <c r="K8" s="227"/>
      <c r="L8" s="227"/>
      <c r="M8" s="228"/>
      <c r="N8" s="226"/>
      <c r="O8" s="226"/>
      <c r="P8" s="226"/>
    </row>
    <row r="9" spans="1:16" ht="15.75" thickBot="1">
      <c r="A9" s="66" t="s">
        <v>4</v>
      </c>
      <c r="B9" s="68">
        <f>SUM(B6:B8)</f>
        <v>0</v>
      </c>
      <c r="C9" s="68">
        <v>7051</v>
      </c>
      <c r="D9" s="68">
        <f>SUM(D6:D8)</f>
        <v>7717</v>
      </c>
      <c r="E9" s="68">
        <f>SUM(E6:E8)</f>
        <v>8661</v>
      </c>
      <c r="F9" s="64">
        <f>SUM(F6:F8)</f>
        <v>16378</v>
      </c>
      <c r="G9" s="177">
        <f>AVERAGE(D9:E9)</f>
        <v>8189</v>
      </c>
      <c r="H9" s="6"/>
      <c r="J9" s="226"/>
      <c r="K9" s="226"/>
      <c r="L9" s="226"/>
      <c r="M9" s="228"/>
      <c r="N9" s="226"/>
      <c r="O9" s="226"/>
      <c r="P9" s="226"/>
    </row>
    <row r="10" spans="10:16" ht="15">
      <c r="J10" s="226"/>
      <c r="K10" s="226"/>
      <c r="L10" s="226"/>
      <c r="M10" s="226"/>
      <c r="N10" s="226"/>
      <c r="O10" s="226"/>
      <c r="P10" s="226"/>
    </row>
    <row r="11" spans="1:16" ht="15">
      <c r="A11" s="4" t="s">
        <v>5</v>
      </c>
      <c r="B11" s="34"/>
      <c r="C11" s="34"/>
      <c r="J11" s="226"/>
      <c r="K11" s="226"/>
      <c r="L11" s="226"/>
      <c r="M11" s="226"/>
      <c r="N11" s="226"/>
      <c r="O11" s="226"/>
      <c r="P11" s="226"/>
    </row>
    <row r="12" spans="1:16" ht="15">
      <c r="A12" s="7" t="s">
        <v>33</v>
      </c>
      <c r="B12" s="34"/>
      <c r="C12" s="34"/>
      <c r="D12" s="7"/>
      <c r="J12" s="226"/>
      <c r="K12" s="226"/>
      <c r="L12" s="226"/>
      <c r="M12" s="226"/>
      <c r="N12" s="226"/>
      <c r="O12" s="226"/>
      <c r="P12" s="226"/>
    </row>
    <row r="13" spans="1:3" ht="15">
      <c r="A13" s="4"/>
      <c r="B13" s="34"/>
      <c r="C13" s="3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6</v>
      </c>
    </row>
    <row r="3" ht="15.75" thickBot="1"/>
    <row r="4" spans="1:3" ht="15.75" thickBot="1">
      <c r="A4" s="76" t="s">
        <v>34</v>
      </c>
      <c r="B4" s="76" t="s">
        <v>7</v>
      </c>
      <c r="C4" s="76" t="s">
        <v>84</v>
      </c>
    </row>
    <row r="5" spans="1:3" ht="15">
      <c r="A5" s="71" t="s">
        <v>236</v>
      </c>
      <c r="B5" s="69">
        <v>8661</v>
      </c>
      <c r="C5" s="74" t="s">
        <v>89</v>
      </c>
    </row>
    <row r="6" spans="1:3" ht="15">
      <c r="A6" s="72" t="s">
        <v>234</v>
      </c>
      <c r="B6" s="70">
        <v>7717</v>
      </c>
      <c r="C6" s="75">
        <f>(B6-B5)*100/B5</f>
        <v>-10.899434245468191</v>
      </c>
    </row>
    <row r="7" spans="1:3" ht="15">
      <c r="A7" s="72" t="s">
        <v>233</v>
      </c>
      <c r="B7" s="70"/>
      <c r="C7" s="75">
        <f>(B7-B6)*100/B6</f>
        <v>-100</v>
      </c>
    </row>
    <row r="8" spans="1:3" ht="15.75" thickBot="1">
      <c r="A8" s="73" t="s">
        <v>232</v>
      </c>
      <c r="B8" s="18"/>
      <c r="C8" s="19" t="e">
        <f>(B8-B7)*100/B7</f>
        <v>#DIV/0!</v>
      </c>
    </row>
    <row r="9" ht="15">
      <c r="A9" s="4" t="s">
        <v>85</v>
      </c>
    </row>
    <row r="11" ht="15">
      <c r="F11" s="16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42">
      <selection activeCell="A151" sqref="A151"/>
    </sheetView>
  </sheetViews>
  <sheetFormatPr defaultColWidth="9.140625" defaultRowHeight="15"/>
  <cols>
    <col min="1" max="1" width="81.421875" style="0" customWidth="1"/>
    <col min="2" max="3" width="12.421875" style="0" hidden="1" customWidth="1"/>
    <col min="4" max="5" width="12.421875" style="0" bestFit="1" customWidth="1"/>
    <col min="6" max="6" width="11.8515625" style="9" customWidth="1"/>
    <col min="7" max="7" width="17.57421875" style="84" bestFit="1" customWidth="1"/>
  </cols>
  <sheetData>
    <row r="1" spans="1:5" ht="15">
      <c r="A1" s="2" t="s">
        <v>0</v>
      </c>
      <c r="B1" s="2"/>
      <c r="C1" s="36"/>
      <c r="D1" s="36"/>
      <c r="E1" s="9"/>
    </row>
    <row r="2" spans="1:5" ht="15">
      <c r="A2" s="2" t="s">
        <v>6</v>
      </c>
      <c r="B2" s="2"/>
      <c r="C2" s="36"/>
      <c r="D2" s="36"/>
      <c r="E2" s="9"/>
    </row>
    <row r="3" spans="1:5" ht="15.75" thickBot="1">
      <c r="A3" s="37"/>
      <c r="B3" s="37"/>
      <c r="C3" s="38"/>
      <c r="D3" s="38"/>
      <c r="E3" s="9"/>
    </row>
    <row r="4" spans="1:7" ht="15.75" thickBot="1">
      <c r="A4" s="39" t="s">
        <v>94</v>
      </c>
      <c r="B4" s="40" t="s">
        <v>249</v>
      </c>
      <c r="C4" s="219" t="s">
        <v>250</v>
      </c>
      <c r="D4" s="176" t="s">
        <v>251</v>
      </c>
      <c r="E4" s="235" t="s">
        <v>236</v>
      </c>
      <c r="F4" s="77" t="s">
        <v>78</v>
      </c>
      <c r="G4" s="148" t="s">
        <v>227</v>
      </c>
    </row>
    <row r="5" spans="1:7" ht="15">
      <c r="A5" s="198" t="s">
        <v>252</v>
      </c>
      <c r="B5" s="137"/>
      <c r="C5" s="230"/>
      <c r="D5" s="236">
        <v>0</v>
      </c>
      <c r="E5" s="203">
        <v>1</v>
      </c>
      <c r="F5" s="204">
        <f aca="true" t="shared" si="0" ref="F5:F68">SUM(B5:E5)</f>
        <v>1</v>
      </c>
      <c r="G5" s="194">
        <f>AVERAGE(D5:E5)</f>
        <v>0.5</v>
      </c>
    </row>
    <row r="6" spans="1:7" ht="15">
      <c r="A6" s="199" t="s">
        <v>161</v>
      </c>
      <c r="B6" s="134"/>
      <c r="C6" s="231"/>
      <c r="D6" s="237">
        <v>1</v>
      </c>
      <c r="E6" s="205">
        <v>7</v>
      </c>
      <c r="F6" s="204">
        <f t="shared" si="0"/>
        <v>8</v>
      </c>
      <c r="G6" s="195">
        <f aca="true" t="shared" si="1" ref="G6:G69">AVERAGE(D6:E6)</f>
        <v>4</v>
      </c>
    </row>
    <row r="7" spans="1:7" ht="15">
      <c r="A7" s="199" t="s">
        <v>253</v>
      </c>
      <c r="B7" s="134"/>
      <c r="C7" s="232"/>
      <c r="D7" s="238">
        <v>14</v>
      </c>
      <c r="E7" s="220">
        <v>14</v>
      </c>
      <c r="F7" s="204">
        <f t="shared" si="0"/>
        <v>28</v>
      </c>
      <c r="G7" s="195">
        <f t="shared" si="1"/>
        <v>14</v>
      </c>
    </row>
    <row r="8" spans="1:7" ht="15">
      <c r="A8" s="199" t="s">
        <v>104</v>
      </c>
      <c r="B8" s="134"/>
      <c r="C8" s="232"/>
      <c r="D8" s="238">
        <v>139</v>
      </c>
      <c r="E8" s="220">
        <v>91</v>
      </c>
      <c r="F8" s="204">
        <f t="shared" si="0"/>
        <v>230</v>
      </c>
      <c r="G8" s="195">
        <f t="shared" si="1"/>
        <v>115</v>
      </c>
    </row>
    <row r="9" spans="1:7" ht="15">
      <c r="A9" s="199" t="s">
        <v>158</v>
      </c>
      <c r="B9" s="134"/>
      <c r="C9" s="232"/>
      <c r="D9" s="238">
        <v>343</v>
      </c>
      <c r="E9" s="220">
        <v>2</v>
      </c>
      <c r="F9" s="204">
        <f t="shared" si="0"/>
        <v>345</v>
      </c>
      <c r="G9" s="195">
        <f t="shared" si="1"/>
        <v>172.5</v>
      </c>
    </row>
    <row r="10" spans="1:7" ht="15">
      <c r="A10" s="199" t="s">
        <v>174</v>
      </c>
      <c r="B10" s="134"/>
      <c r="C10" s="232"/>
      <c r="D10" s="238">
        <v>5</v>
      </c>
      <c r="E10" s="220">
        <v>0</v>
      </c>
      <c r="F10" s="204">
        <f t="shared" si="0"/>
        <v>5</v>
      </c>
      <c r="G10" s="195">
        <f t="shared" si="1"/>
        <v>2.5</v>
      </c>
    </row>
    <row r="11" spans="1:7" ht="15">
      <c r="A11" s="199" t="s">
        <v>305</v>
      </c>
      <c r="B11" s="134"/>
      <c r="C11" s="232"/>
      <c r="D11" s="238">
        <v>3</v>
      </c>
      <c r="E11" s="220">
        <v>0</v>
      </c>
      <c r="F11" s="204">
        <f t="shared" si="0"/>
        <v>3</v>
      </c>
      <c r="G11" s="195">
        <f t="shared" si="1"/>
        <v>1.5</v>
      </c>
    </row>
    <row r="12" spans="1:7" ht="15">
      <c r="A12" s="200" t="s">
        <v>105</v>
      </c>
      <c r="B12" s="134"/>
      <c r="C12" s="232"/>
      <c r="D12" s="238">
        <v>9</v>
      </c>
      <c r="E12" s="220">
        <v>25</v>
      </c>
      <c r="F12" s="204">
        <f t="shared" si="0"/>
        <v>34</v>
      </c>
      <c r="G12" s="195">
        <f t="shared" si="1"/>
        <v>17</v>
      </c>
    </row>
    <row r="13" spans="1:7" ht="15">
      <c r="A13" s="200" t="s">
        <v>108</v>
      </c>
      <c r="B13" s="134"/>
      <c r="C13" s="232"/>
      <c r="D13" s="238">
        <v>22</v>
      </c>
      <c r="E13" s="220">
        <v>64</v>
      </c>
      <c r="F13" s="204">
        <f t="shared" si="0"/>
        <v>86</v>
      </c>
      <c r="G13" s="195">
        <f t="shared" si="1"/>
        <v>43</v>
      </c>
    </row>
    <row r="14" spans="1:7" s="167" customFormat="1" ht="15">
      <c r="A14" s="200" t="s">
        <v>212</v>
      </c>
      <c r="B14" s="202"/>
      <c r="C14" s="232"/>
      <c r="D14" s="238">
        <v>0</v>
      </c>
      <c r="E14" s="220">
        <v>0</v>
      </c>
      <c r="F14" s="204">
        <f t="shared" si="0"/>
        <v>0</v>
      </c>
      <c r="G14" s="195">
        <f t="shared" si="1"/>
        <v>0</v>
      </c>
    </row>
    <row r="15" spans="1:7" s="167" customFormat="1" ht="15">
      <c r="A15" s="200" t="s">
        <v>147</v>
      </c>
      <c r="B15" s="202"/>
      <c r="C15" s="232"/>
      <c r="D15" s="238">
        <v>1</v>
      </c>
      <c r="E15" s="220">
        <v>9</v>
      </c>
      <c r="F15" s="204">
        <f t="shared" si="0"/>
        <v>10</v>
      </c>
      <c r="G15" s="195">
        <f t="shared" si="1"/>
        <v>5</v>
      </c>
    </row>
    <row r="16" spans="1:7" s="167" customFormat="1" ht="15">
      <c r="A16" s="200" t="s">
        <v>148</v>
      </c>
      <c r="B16" s="202"/>
      <c r="C16" s="232"/>
      <c r="D16" s="238">
        <v>1</v>
      </c>
      <c r="E16" s="220">
        <v>6</v>
      </c>
      <c r="F16" s="204">
        <f t="shared" si="0"/>
        <v>7</v>
      </c>
      <c r="G16" s="195">
        <f t="shared" si="1"/>
        <v>3.5</v>
      </c>
    </row>
    <row r="17" spans="1:7" ht="15">
      <c r="A17" s="200" t="s">
        <v>168</v>
      </c>
      <c r="B17" s="134"/>
      <c r="C17" s="232"/>
      <c r="D17" s="238">
        <v>0</v>
      </c>
      <c r="E17" s="220">
        <v>0</v>
      </c>
      <c r="F17" s="204">
        <f t="shared" si="0"/>
        <v>0</v>
      </c>
      <c r="G17" s="195">
        <f t="shared" si="1"/>
        <v>0</v>
      </c>
    </row>
    <row r="18" spans="1:7" ht="15">
      <c r="A18" s="200" t="s">
        <v>306</v>
      </c>
      <c r="B18" s="134"/>
      <c r="C18" s="232"/>
      <c r="D18" s="238">
        <v>1</v>
      </c>
      <c r="E18" s="220">
        <v>0</v>
      </c>
      <c r="F18" s="204">
        <f t="shared" si="0"/>
        <v>1</v>
      </c>
      <c r="G18" s="195">
        <f t="shared" si="1"/>
        <v>0.5</v>
      </c>
    </row>
    <row r="19" spans="1:7" s="167" customFormat="1" ht="15">
      <c r="A19" s="200" t="s">
        <v>204</v>
      </c>
      <c r="B19" s="202"/>
      <c r="C19" s="232"/>
      <c r="D19" s="238">
        <v>0</v>
      </c>
      <c r="E19" s="220">
        <v>1</v>
      </c>
      <c r="F19" s="204">
        <f t="shared" si="0"/>
        <v>1</v>
      </c>
      <c r="G19" s="195">
        <f t="shared" si="1"/>
        <v>0.5</v>
      </c>
    </row>
    <row r="20" spans="1:7" s="167" customFormat="1" ht="15">
      <c r="A20" s="200" t="s">
        <v>110</v>
      </c>
      <c r="B20" s="202"/>
      <c r="C20" s="232"/>
      <c r="D20" s="238">
        <v>32</v>
      </c>
      <c r="E20" s="220">
        <v>41</v>
      </c>
      <c r="F20" s="204">
        <f t="shared" si="0"/>
        <v>73</v>
      </c>
      <c r="G20" s="195">
        <f t="shared" si="1"/>
        <v>36.5</v>
      </c>
    </row>
    <row r="21" spans="1:7" s="167" customFormat="1" ht="15">
      <c r="A21" s="200" t="s">
        <v>26</v>
      </c>
      <c r="B21" s="202"/>
      <c r="C21" s="232"/>
      <c r="D21" s="238">
        <v>463</v>
      </c>
      <c r="E21" s="220">
        <v>652</v>
      </c>
      <c r="F21" s="204">
        <f t="shared" si="0"/>
        <v>1115</v>
      </c>
      <c r="G21" s="195">
        <f t="shared" si="1"/>
        <v>557.5</v>
      </c>
    </row>
    <row r="22" spans="1:7" s="167" customFormat="1" ht="15">
      <c r="A22" s="200" t="s">
        <v>177</v>
      </c>
      <c r="B22" s="202"/>
      <c r="C22" s="232"/>
      <c r="D22" s="238">
        <v>0</v>
      </c>
      <c r="E22" s="220">
        <v>0</v>
      </c>
      <c r="F22" s="204">
        <f t="shared" si="0"/>
        <v>0</v>
      </c>
      <c r="G22" s="195">
        <f t="shared" si="1"/>
        <v>0</v>
      </c>
    </row>
    <row r="23" spans="1:7" s="167" customFormat="1" ht="15">
      <c r="A23" s="200" t="s">
        <v>191</v>
      </c>
      <c r="B23" s="202"/>
      <c r="C23" s="232"/>
      <c r="D23" s="238">
        <v>0</v>
      </c>
      <c r="E23" s="220">
        <v>0</v>
      </c>
      <c r="F23" s="204">
        <f t="shared" si="0"/>
        <v>0</v>
      </c>
      <c r="G23" s="195">
        <f t="shared" si="1"/>
        <v>0</v>
      </c>
    </row>
    <row r="24" spans="1:7" ht="15">
      <c r="A24" s="200" t="s">
        <v>162</v>
      </c>
      <c r="B24" s="134"/>
      <c r="C24" s="232"/>
      <c r="D24" s="238">
        <v>21</v>
      </c>
      <c r="E24" s="220">
        <v>10</v>
      </c>
      <c r="F24" s="204">
        <f t="shared" si="0"/>
        <v>31</v>
      </c>
      <c r="G24" s="195">
        <f t="shared" si="1"/>
        <v>15.5</v>
      </c>
    </row>
    <row r="25" spans="1:7" ht="15">
      <c r="A25" s="200" t="s">
        <v>254</v>
      </c>
      <c r="B25" s="134"/>
      <c r="C25" s="232"/>
      <c r="D25" s="238">
        <v>11</v>
      </c>
      <c r="E25" s="220">
        <v>18</v>
      </c>
      <c r="F25" s="204">
        <f t="shared" si="0"/>
        <v>29</v>
      </c>
      <c r="G25" s="195">
        <f t="shared" si="1"/>
        <v>14.5</v>
      </c>
    </row>
    <row r="26" spans="1:7" ht="15">
      <c r="A26" s="200" t="s">
        <v>188</v>
      </c>
      <c r="B26" s="134"/>
      <c r="C26" s="232"/>
      <c r="D26" s="238">
        <v>5</v>
      </c>
      <c r="E26" s="220">
        <v>8</v>
      </c>
      <c r="F26" s="204">
        <f t="shared" si="0"/>
        <v>13</v>
      </c>
      <c r="G26" s="195">
        <f t="shared" si="1"/>
        <v>6.5</v>
      </c>
    </row>
    <row r="27" spans="1:7" ht="15">
      <c r="A27" s="200" t="s">
        <v>307</v>
      </c>
      <c r="B27" s="134"/>
      <c r="C27" s="232"/>
      <c r="D27" s="238">
        <v>1</v>
      </c>
      <c r="E27" s="220">
        <v>0</v>
      </c>
      <c r="F27" s="204">
        <f t="shared" si="0"/>
        <v>1</v>
      </c>
      <c r="G27" s="195">
        <f t="shared" si="1"/>
        <v>0.5</v>
      </c>
    </row>
    <row r="28" spans="1:7" ht="15">
      <c r="A28" s="200" t="s">
        <v>171</v>
      </c>
      <c r="B28" s="134"/>
      <c r="C28" s="232"/>
      <c r="D28" s="238">
        <v>3</v>
      </c>
      <c r="E28" s="220">
        <v>11</v>
      </c>
      <c r="F28" s="204">
        <f t="shared" si="0"/>
        <v>14</v>
      </c>
      <c r="G28" s="195">
        <f t="shared" si="1"/>
        <v>7</v>
      </c>
    </row>
    <row r="29" spans="1:7" ht="15">
      <c r="A29" s="200" t="s">
        <v>308</v>
      </c>
      <c r="B29" s="134"/>
      <c r="C29" s="232"/>
      <c r="D29" s="238">
        <v>1</v>
      </c>
      <c r="E29" s="220">
        <v>0</v>
      </c>
      <c r="F29" s="204">
        <f t="shared" si="0"/>
        <v>1</v>
      </c>
      <c r="G29" s="195">
        <f t="shared" si="1"/>
        <v>0.5</v>
      </c>
    </row>
    <row r="30" spans="1:7" ht="15">
      <c r="A30" s="200" t="s">
        <v>255</v>
      </c>
      <c r="B30" s="134"/>
      <c r="C30" s="232"/>
      <c r="D30" s="238">
        <v>0</v>
      </c>
      <c r="E30" s="220">
        <v>2</v>
      </c>
      <c r="F30" s="204">
        <f t="shared" si="0"/>
        <v>2</v>
      </c>
      <c r="G30" s="195">
        <f t="shared" si="1"/>
        <v>1</v>
      </c>
    </row>
    <row r="31" spans="1:7" ht="15">
      <c r="A31" s="200" t="s">
        <v>256</v>
      </c>
      <c r="B31" s="134"/>
      <c r="C31" s="232"/>
      <c r="D31" s="238">
        <v>6</v>
      </c>
      <c r="E31" s="220">
        <v>11</v>
      </c>
      <c r="F31" s="204">
        <f t="shared" si="0"/>
        <v>17</v>
      </c>
      <c r="G31" s="195">
        <f t="shared" si="1"/>
        <v>8.5</v>
      </c>
    </row>
    <row r="32" spans="1:7" ht="15">
      <c r="A32" s="200" t="s">
        <v>83</v>
      </c>
      <c r="B32" s="134"/>
      <c r="C32" s="232"/>
      <c r="D32" s="238">
        <v>299</v>
      </c>
      <c r="E32" s="220">
        <v>300</v>
      </c>
      <c r="F32" s="204">
        <f t="shared" si="0"/>
        <v>599</v>
      </c>
      <c r="G32" s="195">
        <f t="shared" si="1"/>
        <v>299.5</v>
      </c>
    </row>
    <row r="33" spans="1:7" ht="15">
      <c r="A33" s="200" t="s">
        <v>205</v>
      </c>
      <c r="B33" s="134"/>
      <c r="C33" s="232"/>
      <c r="D33" s="238">
        <v>0</v>
      </c>
      <c r="E33" s="220">
        <v>1</v>
      </c>
      <c r="F33" s="204">
        <f t="shared" si="0"/>
        <v>1</v>
      </c>
      <c r="G33" s="195">
        <f t="shared" si="1"/>
        <v>0.5</v>
      </c>
    </row>
    <row r="34" spans="1:7" ht="15">
      <c r="A34" s="200" t="s">
        <v>257</v>
      </c>
      <c r="B34" s="134"/>
      <c r="C34" s="232"/>
      <c r="D34" s="238">
        <v>8</v>
      </c>
      <c r="E34" s="220">
        <v>7</v>
      </c>
      <c r="F34" s="204">
        <f t="shared" si="0"/>
        <v>15</v>
      </c>
      <c r="G34" s="195">
        <f t="shared" si="1"/>
        <v>7.5</v>
      </c>
    </row>
    <row r="35" spans="1:7" ht="15">
      <c r="A35" s="200" t="s">
        <v>192</v>
      </c>
      <c r="B35" s="134"/>
      <c r="C35" s="232"/>
      <c r="D35" s="238">
        <v>0</v>
      </c>
      <c r="E35" s="220">
        <v>0</v>
      </c>
      <c r="F35" s="204">
        <f t="shared" si="0"/>
        <v>0</v>
      </c>
      <c r="G35" s="195">
        <f t="shared" si="1"/>
        <v>0</v>
      </c>
    </row>
    <row r="36" spans="1:7" ht="15">
      <c r="A36" s="200" t="s">
        <v>25</v>
      </c>
      <c r="B36" s="134"/>
      <c r="C36" s="232"/>
      <c r="D36" s="238">
        <v>476</v>
      </c>
      <c r="E36" s="220">
        <v>714</v>
      </c>
      <c r="F36" s="204">
        <f t="shared" si="0"/>
        <v>1190</v>
      </c>
      <c r="G36" s="195">
        <f t="shared" si="1"/>
        <v>595</v>
      </c>
    </row>
    <row r="37" spans="1:7" ht="15">
      <c r="A37" s="200" t="s">
        <v>213</v>
      </c>
      <c r="B37" s="134"/>
      <c r="C37" s="232"/>
      <c r="D37" s="238">
        <v>0</v>
      </c>
      <c r="E37" s="220">
        <v>1</v>
      </c>
      <c r="F37" s="204">
        <f t="shared" si="0"/>
        <v>1</v>
      </c>
      <c r="G37" s="195">
        <f t="shared" si="1"/>
        <v>0.5</v>
      </c>
    </row>
    <row r="38" spans="1:7" ht="15">
      <c r="A38" s="200" t="s">
        <v>214</v>
      </c>
      <c r="B38" s="134"/>
      <c r="C38" s="232"/>
      <c r="D38" s="238">
        <v>0</v>
      </c>
      <c r="E38" s="220">
        <v>0</v>
      </c>
      <c r="F38" s="204">
        <f t="shared" si="0"/>
        <v>0</v>
      </c>
      <c r="G38" s="195">
        <f t="shared" si="1"/>
        <v>0</v>
      </c>
    </row>
    <row r="39" spans="1:7" ht="15">
      <c r="A39" s="200" t="s">
        <v>144</v>
      </c>
      <c r="B39" s="134"/>
      <c r="C39" s="232"/>
      <c r="D39" s="238">
        <v>107</v>
      </c>
      <c r="E39" s="220">
        <v>10</v>
      </c>
      <c r="F39" s="204">
        <f t="shared" si="0"/>
        <v>117</v>
      </c>
      <c r="G39" s="195">
        <f t="shared" si="1"/>
        <v>58.5</v>
      </c>
    </row>
    <row r="40" spans="1:7" ht="15">
      <c r="A40" s="200" t="s">
        <v>157</v>
      </c>
      <c r="B40" s="134"/>
      <c r="C40" s="232"/>
      <c r="D40" s="238">
        <v>2</v>
      </c>
      <c r="E40" s="220">
        <v>8</v>
      </c>
      <c r="F40" s="204">
        <f t="shared" si="0"/>
        <v>10</v>
      </c>
      <c r="G40" s="195">
        <f t="shared" si="1"/>
        <v>5</v>
      </c>
    </row>
    <row r="41" spans="1:7" ht="15">
      <c r="A41" s="200" t="s">
        <v>92</v>
      </c>
      <c r="B41" s="134"/>
      <c r="C41" s="232"/>
      <c r="D41" s="238">
        <v>141</v>
      </c>
      <c r="E41" s="220">
        <v>203</v>
      </c>
      <c r="F41" s="204">
        <f t="shared" si="0"/>
        <v>344</v>
      </c>
      <c r="G41" s="195">
        <f t="shared" si="1"/>
        <v>172</v>
      </c>
    </row>
    <row r="42" spans="1:7" ht="15">
      <c r="A42" s="200" t="s">
        <v>86</v>
      </c>
      <c r="B42" s="134"/>
      <c r="C42" s="232"/>
      <c r="D42" s="238">
        <v>99</v>
      </c>
      <c r="E42" s="220">
        <v>235</v>
      </c>
      <c r="F42" s="204">
        <f t="shared" si="0"/>
        <v>334</v>
      </c>
      <c r="G42" s="195">
        <f t="shared" si="1"/>
        <v>167</v>
      </c>
    </row>
    <row r="43" spans="1:7" ht="15">
      <c r="A43" s="200" t="s">
        <v>187</v>
      </c>
      <c r="B43" s="134"/>
      <c r="C43" s="232"/>
      <c r="D43" s="238">
        <v>0</v>
      </c>
      <c r="E43" s="220">
        <v>1</v>
      </c>
      <c r="F43" s="204">
        <f t="shared" si="0"/>
        <v>1</v>
      </c>
      <c r="G43" s="195">
        <f t="shared" si="1"/>
        <v>0.5</v>
      </c>
    </row>
    <row r="44" spans="1:7" ht="15">
      <c r="A44" s="200" t="s">
        <v>258</v>
      </c>
      <c r="B44" s="134"/>
      <c r="C44" s="232"/>
      <c r="D44" s="238">
        <v>2</v>
      </c>
      <c r="E44" s="220">
        <v>1</v>
      </c>
      <c r="F44" s="204">
        <f t="shared" si="0"/>
        <v>3</v>
      </c>
      <c r="G44" s="195">
        <f t="shared" si="1"/>
        <v>1.5</v>
      </c>
    </row>
    <row r="45" spans="1:7" ht="15">
      <c r="A45" s="200" t="s">
        <v>215</v>
      </c>
      <c r="B45" s="134"/>
      <c r="C45" s="232"/>
      <c r="D45" s="238">
        <v>0</v>
      </c>
      <c r="E45" s="220">
        <v>0</v>
      </c>
      <c r="F45" s="204">
        <f t="shared" si="0"/>
        <v>0</v>
      </c>
      <c r="G45" s="195">
        <f t="shared" si="1"/>
        <v>0</v>
      </c>
    </row>
    <row r="46" spans="1:7" ht="15">
      <c r="A46" s="200" t="s">
        <v>102</v>
      </c>
      <c r="B46" s="134"/>
      <c r="C46" s="232"/>
      <c r="D46" s="238">
        <v>22</v>
      </c>
      <c r="E46" s="220">
        <v>46</v>
      </c>
      <c r="F46" s="204">
        <f t="shared" si="0"/>
        <v>68</v>
      </c>
      <c r="G46" s="195">
        <f t="shared" si="1"/>
        <v>34</v>
      </c>
    </row>
    <row r="47" spans="1:7" ht="15">
      <c r="A47" s="200" t="s">
        <v>142</v>
      </c>
      <c r="B47" s="134"/>
      <c r="C47" s="232"/>
      <c r="D47" s="238">
        <v>2</v>
      </c>
      <c r="E47" s="220">
        <v>8</v>
      </c>
      <c r="F47" s="204">
        <f t="shared" si="0"/>
        <v>10</v>
      </c>
      <c r="G47" s="195">
        <f t="shared" si="1"/>
        <v>5</v>
      </c>
    </row>
    <row r="48" spans="1:7" ht="15">
      <c r="A48" s="200" t="s">
        <v>109</v>
      </c>
      <c r="B48" s="134"/>
      <c r="C48" s="232"/>
      <c r="D48" s="238">
        <v>10</v>
      </c>
      <c r="E48" s="220">
        <v>0</v>
      </c>
      <c r="F48" s="204">
        <f t="shared" si="0"/>
        <v>10</v>
      </c>
      <c r="G48" s="195">
        <f t="shared" si="1"/>
        <v>5</v>
      </c>
    </row>
    <row r="49" spans="1:7" ht="15">
      <c r="A49" s="200" t="s">
        <v>150</v>
      </c>
      <c r="B49" s="134"/>
      <c r="C49" s="232"/>
      <c r="D49" s="238">
        <v>11</v>
      </c>
      <c r="E49" s="220">
        <v>5</v>
      </c>
      <c r="F49" s="204">
        <f t="shared" si="0"/>
        <v>16</v>
      </c>
      <c r="G49" s="195">
        <f t="shared" si="1"/>
        <v>8</v>
      </c>
    </row>
    <row r="50" spans="1:7" ht="15">
      <c r="A50" s="200" t="s">
        <v>128</v>
      </c>
      <c r="B50" s="134"/>
      <c r="C50" s="232"/>
      <c r="D50" s="238">
        <v>109</v>
      </c>
      <c r="E50" s="220">
        <v>147</v>
      </c>
      <c r="F50" s="204">
        <f t="shared" si="0"/>
        <v>256</v>
      </c>
      <c r="G50" s="195">
        <f t="shared" si="1"/>
        <v>128</v>
      </c>
    </row>
    <row r="51" spans="1:7" ht="15">
      <c r="A51" s="200" t="s">
        <v>259</v>
      </c>
      <c r="B51" s="134"/>
      <c r="C51" s="232"/>
      <c r="D51" s="238">
        <v>0</v>
      </c>
      <c r="E51" s="220">
        <v>7</v>
      </c>
      <c r="F51" s="204">
        <f t="shared" si="0"/>
        <v>7</v>
      </c>
      <c r="G51" s="195">
        <f t="shared" si="1"/>
        <v>3.5</v>
      </c>
    </row>
    <row r="52" spans="1:7" ht="15">
      <c r="A52" s="200" t="s">
        <v>260</v>
      </c>
      <c r="B52" s="134"/>
      <c r="C52" s="232"/>
      <c r="D52" s="238">
        <v>2</v>
      </c>
      <c r="E52" s="220">
        <v>2</v>
      </c>
      <c r="F52" s="204">
        <f t="shared" si="0"/>
        <v>4</v>
      </c>
      <c r="G52" s="195">
        <f t="shared" si="1"/>
        <v>2</v>
      </c>
    </row>
    <row r="53" spans="1:7" ht="15">
      <c r="A53" s="200" t="s">
        <v>107</v>
      </c>
      <c r="B53" s="134"/>
      <c r="C53" s="232"/>
      <c r="D53" s="238">
        <v>15</v>
      </c>
      <c r="E53" s="220">
        <v>32</v>
      </c>
      <c r="F53" s="204">
        <f t="shared" si="0"/>
        <v>47</v>
      </c>
      <c r="G53" s="195">
        <f t="shared" si="1"/>
        <v>23.5</v>
      </c>
    </row>
    <row r="54" spans="1:7" ht="15">
      <c r="A54" s="200" t="s">
        <v>261</v>
      </c>
      <c r="B54" s="134"/>
      <c r="C54" s="232"/>
      <c r="D54" s="238">
        <v>0</v>
      </c>
      <c r="E54" s="220">
        <v>4</v>
      </c>
      <c r="F54" s="204">
        <f t="shared" si="0"/>
        <v>4</v>
      </c>
      <c r="G54" s="195">
        <f t="shared" si="1"/>
        <v>2</v>
      </c>
    </row>
    <row r="55" spans="1:7" ht="15">
      <c r="A55" s="200" t="s">
        <v>198</v>
      </c>
      <c r="B55" s="134"/>
      <c r="C55" s="232"/>
      <c r="D55" s="238">
        <v>0</v>
      </c>
      <c r="E55" s="220">
        <v>2</v>
      </c>
      <c r="F55" s="204">
        <f t="shared" si="0"/>
        <v>2</v>
      </c>
      <c r="G55" s="195">
        <f t="shared" si="1"/>
        <v>1</v>
      </c>
    </row>
    <row r="56" spans="1:7" ht="15">
      <c r="A56" s="200" t="s">
        <v>262</v>
      </c>
      <c r="B56" s="134"/>
      <c r="C56" s="232"/>
      <c r="D56" s="238">
        <v>2</v>
      </c>
      <c r="E56" s="220">
        <v>2</v>
      </c>
      <c r="F56" s="204">
        <f t="shared" si="0"/>
        <v>4</v>
      </c>
      <c r="G56" s="195">
        <f t="shared" si="1"/>
        <v>2</v>
      </c>
    </row>
    <row r="57" spans="1:7" ht="15">
      <c r="A57" s="200" t="s">
        <v>134</v>
      </c>
      <c r="B57" s="134"/>
      <c r="C57" s="232"/>
      <c r="D57" s="238">
        <v>2</v>
      </c>
      <c r="E57" s="220">
        <v>12</v>
      </c>
      <c r="F57" s="204">
        <f t="shared" si="0"/>
        <v>14</v>
      </c>
      <c r="G57" s="195">
        <f t="shared" si="1"/>
        <v>7</v>
      </c>
    </row>
    <row r="58" spans="1:7" ht="15">
      <c r="A58" s="200" t="s">
        <v>130</v>
      </c>
      <c r="B58" s="134"/>
      <c r="C58" s="232"/>
      <c r="D58" s="238">
        <v>46</v>
      </c>
      <c r="E58" s="220">
        <v>38</v>
      </c>
      <c r="F58" s="204">
        <f t="shared" si="0"/>
        <v>84</v>
      </c>
      <c r="G58" s="195">
        <f t="shared" si="1"/>
        <v>42</v>
      </c>
    </row>
    <row r="59" spans="1:7" ht="15">
      <c r="A59" s="200" t="s">
        <v>178</v>
      </c>
      <c r="B59" s="134"/>
      <c r="C59" s="232"/>
      <c r="D59" s="238">
        <v>4</v>
      </c>
      <c r="E59" s="220">
        <v>3</v>
      </c>
      <c r="F59" s="204">
        <f t="shared" si="0"/>
        <v>7</v>
      </c>
      <c r="G59" s="195">
        <f t="shared" si="1"/>
        <v>3.5</v>
      </c>
    </row>
    <row r="60" spans="1:7" ht="15">
      <c r="A60" s="200" t="s">
        <v>127</v>
      </c>
      <c r="B60" s="134"/>
      <c r="C60" s="232"/>
      <c r="D60" s="238">
        <v>10</v>
      </c>
      <c r="E60" s="220">
        <v>13</v>
      </c>
      <c r="F60" s="204">
        <f t="shared" si="0"/>
        <v>23</v>
      </c>
      <c r="G60" s="195">
        <f t="shared" si="1"/>
        <v>11.5</v>
      </c>
    </row>
    <row r="61" spans="1:7" ht="15">
      <c r="A61" s="200" t="s">
        <v>185</v>
      </c>
      <c r="B61" s="134"/>
      <c r="C61" s="232"/>
      <c r="D61" s="238">
        <v>0</v>
      </c>
      <c r="E61" s="220">
        <v>0</v>
      </c>
      <c r="F61" s="204">
        <f t="shared" si="0"/>
        <v>0</v>
      </c>
      <c r="G61" s="195">
        <f t="shared" si="1"/>
        <v>0</v>
      </c>
    </row>
    <row r="62" spans="1:7" ht="15">
      <c r="A62" s="200" t="s">
        <v>175</v>
      </c>
      <c r="B62" s="134"/>
      <c r="C62" s="232"/>
      <c r="D62" s="238">
        <v>5</v>
      </c>
      <c r="E62" s="220">
        <v>14</v>
      </c>
      <c r="F62" s="204">
        <f t="shared" si="0"/>
        <v>19</v>
      </c>
      <c r="G62" s="195">
        <f t="shared" si="1"/>
        <v>9.5</v>
      </c>
    </row>
    <row r="63" spans="1:7" ht="15">
      <c r="A63" s="200" t="s">
        <v>139</v>
      </c>
      <c r="B63" s="134"/>
      <c r="C63" s="232"/>
      <c r="D63" s="238">
        <v>25</v>
      </c>
      <c r="E63" s="220">
        <v>3</v>
      </c>
      <c r="F63" s="204">
        <f t="shared" si="0"/>
        <v>28</v>
      </c>
      <c r="G63" s="195">
        <f t="shared" si="1"/>
        <v>14</v>
      </c>
    </row>
    <row r="64" spans="1:7" ht="15">
      <c r="A64" s="200" t="s">
        <v>170</v>
      </c>
      <c r="B64" s="134"/>
      <c r="C64" s="232"/>
      <c r="D64" s="238">
        <v>25</v>
      </c>
      <c r="E64" s="220">
        <v>45</v>
      </c>
      <c r="F64" s="204">
        <f t="shared" si="0"/>
        <v>70</v>
      </c>
      <c r="G64" s="195">
        <f t="shared" si="1"/>
        <v>35</v>
      </c>
    </row>
    <row r="65" spans="1:7" ht="15">
      <c r="A65" s="200" t="s">
        <v>216</v>
      </c>
      <c r="B65" s="134"/>
      <c r="C65" s="232"/>
      <c r="D65" s="238">
        <v>0</v>
      </c>
      <c r="E65" s="220">
        <v>0</v>
      </c>
      <c r="F65" s="204">
        <f t="shared" si="0"/>
        <v>0</v>
      </c>
      <c r="G65" s="195">
        <f t="shared" si="1"/>
        <v>0</v>
      </c>
    </row>
    <row r="66" spans="1:7" ht="15">
      <c r="A66" s="200" t="s">
        <v>263</v>
      </c>
      <c r="B66" s="134"/>
      <c r="C66" s="232"/>
      <c r="D66" s="238">
        <v>0</v>
      </c>
      <c r="E66" s="220">
        <v>7</v>
      </c>
      <c r="F66" s="204">
        <f t="shared" si="0"/>
        <v>7</v>
      </c>
      <c r="G66" s="195">
        <f t="shared" si="1"/>
        <v>3.5</v>
      </c>
    </row>
    <row r="67" spans="1:7" ht="15">
      <c r="A67" s="200" t="s">
        <v>264</v>
      </c>
      <c r="B67" s="134"/>
      <c r="C67" s="232"/>
      <c r="D67" s="238">
        <v>30</v>
      </c>
      <c r="E67" s="220">
        <v>41</v>
      </c>
      <c r="F67" s="204">
        <f t="shared" si="0"/>
        <v>71</v>
      </c>
      <c r="G67" s="195">
        <f t="shared" si="1"/>
        <v>35.5</v>
      </c>
    </row>
    <row r="68" spans="1:7" ht="15">
      <c r="A68" s="200" t="s">
        <v>156</v>
      </c>
      <c r="B68" s="134"/>
      <c r="C68" s="232"/>
      <c r="D68" s="238">
        <v>7</v>
      </c>
      <c r="E68" s="220">
        <v>3</v>
      </c>
      <c r="F68" s="204">
        <f t="shared" si="0"/>
        <v>10</v>
      </c>
      <c r="G68" s="195">
        <f t="shared" si="1"/>
        <v>5</v>
      </c>
    </row>
    <row r="69" spans="1:7" ht="15">
      <c r="A69" s="200" t="s">
        <v>155</v>
      </c>
      <c r="B69" s="134"/>
      <c r="C69" s="232"/>
      <c r="D69" s="238">
        <v>4</v>
      </c>
      <c r="E69" s="220">
        <v>9</v>
      </c>
      <c r="F69" s="204">
        <f aca="true" t="shared" si="2" ref="F69:F132">SUM(B69:E69)</f>
        <v>13</v>
      </c>
      <c r="G69" s="195">
        <f t="shared" si="1"/>
        <v>6.5</v>
      </c>
    </row>
    <row r="70" spans="1:7" ht="15">
      <c r="A70" s="200" t="s">
        <v>137</v>
      </c>
      <c r="B70" s="134"/>
      <c r="C70" s="232"/>
      <c r="D70" s="238">
        <v>1</v>
      </c>
      <c r="E70" s="220">
        <v>0</v>
      </c>
      <c r="F70" s="204">
        <f t="shared" si="2"/>
        <v>1</v>
      </c>
      <c r="G70" s="195">
        <f aca="true" t="shared" si="3" ref="G70:G133">AVERAGE(D70:E70)</f>
        <v>0.5</v>
      </c>
    </row>
    <row r="71" spans="1:7" ht="15">
      <c r="A71" s="200" t="s">
        <v>131</v>
      </c>
      <c r="B71" s="134"/>
      <c r="C71" s="232"/>
      <c r="D71" s="238">
        <v>17</v>
      </c>
      <c r="E71" s="220">
        <v>29</v>
      </c>
      <c r="F71" s="204">
        <f t="shared" si="2"/>
        <v>46</v>
      </c>
      <c r="G71" s="195">
        <f t="shared" si="3"/>
        <v>23</v>
      </c>
    </row>
    <row r="72" spans="1:7" ht="15">
      <c r="A72" s="200" t="s">
        <v>138</v>
      </c>
      <c r="B72" s="134"/>
      <c r="C72" s="232"/>
      <c r="D72" s="238">
        <v>13</v>
      </c>
      <c r="E72" s="220">
        <v>22</v>
      </c>
      <c r="F72" s="204">
        <f t="shared" si="2"/>
        <v>35</v>
      </c>
      <c r="G72" s="195">
        <f t="shared" si="3"/>
        <v>17.5</v>
      </c>
    </row>
    <row r="73" spans="1:7" ht="15">
      <c r="A73" s="200" t="s">
        <v>206</v>
      </c>
      <c r="B73" s="134"/>
      <c r="C73" s="232"/>
      <c r="D73" s="238">
        <v>0</v>
      </c>
      <c r="E73" s="220">
        <v>0</v>
      </c>
      <c r="F73" s="204">
        <f t="shared" si="2"/>
        <v>0</v>
      </c>
      <c r="G73" s="195">
        <f t="shared" si="3"/>
        <v>0</v>
      </c>
    </row>
    <row r="74" spans="1:7" ht="15">
      <c r="A74" s="200" t="s">
        <v>265</v>
      </c>
      <c r="B74" s="134"/>
      <c r="C74" s="232"/>
      <c r="D74" s="238">
        <v>0</v>
      </c>
      <c r="E74" s="220">
        <v>1</v>
      </c>
      <c r="F74" s="204">
        <f t="shared" si="2"/>
        <v>1</v>
      </c>
      <c r="G74" s="195">
        <f t="shared" si="3"/>
        <v>0.5</v>
      </c>
    </row>
    <row r="75" spans="1:7" ht="15">
      <c r="A75" s="200" t="s">
        <v>266</v>
      </c>
      <c r="B75" s="134"/>
      <c r="C75" s="232"/>
      <c r="D75" s="238">
        <v>0</v>
      </c>
      <c r="E75" s="220">
        <v>1</v>
      </c>
      <c r="F75" s="204">
        <f t="shared" si="2"/>
        <v>1</v>
      </c>
      <c r="G75" s="195">
        <f t="shared" si="3"/>
        <v>0.5</v>
      </c>
    </row>
    <row r="76" spans="1:7" ht="15">
      <c r="A76" s="200" t="s">
        <v>309</v>
      </c>
      <c r="B76" s="134"/>
      <c r="C76" s="232"/>
      <c r="D76" s="238">
        <v>1</v>
      </c>
      <c r="E76" s="220">
        <v>0</v>
      </c>
      <c r="F76" s="204">
        <f t="shared" si="2"/>
        <v>1</v>
      </c>
      <c r="G76" s="195">
        <f t="shared" si="3"/>
        <v>0.5</v>
      </c>
    </row>
    <row r="77" spans="1:7" ht="15">
      <c r="A77" s="200" t="s">
        <v>136</v>
      </c>
      <c r="B77" s="134"/>
      <c r="C77" s="232"/>
      <c r="D77" s="238">
        <v>8</v>
      </c>
      <c r="E77" s="220">
        <v>2</v>
      </c>
      <c r="F77" s="204">
        <f t="shared" si="2"/>
        <v>10</v>
      </c>
      <c r="G77" s="195">
        <f t="shared" si="3"/>
        <v>5</v>
      </c>
    </row>
    <row r="78" spans="1:7" ht="15">
      <c r="A78" s="200" t="s">
        <v>186</v>
      </c>
      <c r="B78" s="134"/>
      <c r="C78" s="232"/>
      <c r="D78" s="238">
        <v>26</v>
      </c>
      <c r="E78" s="220">
        <v>7</v>
      </c>
      <c r="F78" s="204">
        <f t="shared" si="2"/>
        <v>33</v>
      </c>
      <c r="G78" s="195">
        <f t="shared" si="3"/>
        <v>16.5</v>
      </c>
    </row>
    <row r="79" spans="1:7" ht="15">
      <c r="A79" s="200" t="s">
        <v>193</v>
      </c>
      <c r="B79" s="134"/>
      <c r="C79" s="232"/>
      <c r="D79" s="238">
        <v>1</v>
      </c>
      <c r="E79" s="220">
        <v>6</v>
      </c>
      <c r="F79" s="204">
        <f t="shared" si="2"/>
        <v>7</v>
      </c>
      <c r="G79" s="195">
        <f t="shared" si="3"/>
        <v>3.5</v>
      </c>
    </row>
    <row r="80" spans="1:7" ht="15">
      <c r="A80" s="200" t="s">
        <v>267</v>
      </c>
      <c r="B80" s="134"/>
      <c r="C80" s="232"/>
      <c r="D80" s="238">
        <v>2</v>
      </c>
      <c r="E80" s="220">
        <v>4</v>
      </c>
      <c r="F80" s="204">
        <f t="shared" si="2"/>
        <v>6</v>
      </c>
      <c r="G80" s="195">
        <f t="shared" si="3"/>
        <v>3</v>
      </c>
    </row>
    <row r="81" spans="1:7" ht="15">
      <c r="A81" s="200" t="s">
        <v>268</v>
      </c>
      <c r="B81" s="134"/>
      <c r="C81" s="232"/>
      <c r="D81" s="238">
        <v>6</v>
      </c>
      <c r="E81" s="220">
        <v>0</v>
      </c>
      <c r="F81" s="204">
        <f t="shared" si="2"/>
        <v>6</v>
      </c>
      <c r="G81" s="195">
        <f t="shared" si="3"/>
        <v>3</v>
      </c>
    </row>
    <row r="82" spans="1:7" ht="15">
      <c r="A82" s="200" t="s">
        <v>28</v>
      </c>
      <c r="B82" s="134"/>
      <c r="C82" s="232"/>
      <c r="D82" s="238">
        <v>129</v>
      </c>
      <c r="E82" s="220">
        <v>300</v>
      </c>
      <c r="F82" s="204">
        <f t="shared" si="2"/>
        <v>429</v>
      </c>
      <c r="G82" s="195">
        <f t="shared" si="3"/>
        <v>214.5</v>
      </c>
    </row>
    <row r="83" spans="1:7" ht="15">
      <c r="A83" s="200" t="s">
        <v>146</v>
      </c>
      <c r="B83" s="134"/>
      <c r="C83" s="232"/>
      <c r="D83" s="238">
        <v>3</v>
      </c>
      <c r="E83" s="220">
        <v>11</v>
      </c>
      <c r="F83" s="204">
        <f t="shared" si="2"/>
        <v>14</v>
      </c>
      <c r="G83" s="195">
        <f t="shared" si="3"/>
        <v>7</v>
      </c>
    </row>
    <row r="84" spans="1:7" ht="15">
      <c r="A84" s="200" t="s">
        <v>159</v>
      </c>
      <c r="B84" s="134"/>
      <c r="C84" s="232"/>
      <c r="D84" s="238">
        <v>0</v>
      </c>
      <c r="E84" s="220">
        <v>0</v>
      </c>
      <c r="F84" s="204">
        <f t="shared" si="2"/>
        <v>0</v>
      </c>
      <c r="G84" s="195">
        <f t="shared" si="3"/>
        <v>0</v>
      </c>
    </row>
    <row r="85" spans="1:7" ht="15">
      <c r="A85" s="200" t="s">
        <v>98</v>
      </c>
      <c r="B85" s="134"/>
      <c r="C85" s="232"/>
      <c r="D85" s="238">
        <v>112</v>
      </c>
      <c r="E85" s="220">
        <v>159</v>
      </c>
      <c r="F85" s="204">
        <f t="shared" si="2"/>
        <v>271</v>
      </c>
      <c r="G85" s="195">
        <f t="shared" si="3"/>
        <v>135.5</v>
      </c>
    </row>
    <row r="86" spans="1:7" ht="15">
      <c r="A86" s="200" t="s">
        <v>269</v>
      </c>
      <c r="B86" s="134"/>
      <c r="C86" s="232"/>
      <c r="D86" s="238">
        <v>0</v>
      </c>
      <c r="E86" s="220">
        <v>1</v>
      </c>
      <c r="F86" s="204">
        <f t="shared" si="2"/>
        <v>1</v>
      </c>
      <c r="G86" s="195">
        <f t="shared" si="3"/>
        <v>0.5</v>
      </c>
    </row>
    <row r="87" spans="1:7" ht="15">
      <c r="A87" s="200" t="s">
        <v>153</v>
      </c>
      <c r="B87" s="134"/>
      <c r="C87" s="232"/>
      <c r="D87" s="238">
        <v>6</v>
      </c>
      <c r="E87" s="220">
        <v>4</v>
      </c>
      <c r="F87" s="204">
        <f t="shared" si="2"/>
        <v>10</v>
      </c>
      <c r="G87" s="195">
        <f t="shared" si="3"/>
        <v>5</v>
      </c>
    </row>
    <row r="88" spans="1:7" ht="15">
      <c r="A88" s="200" t="s">
        <v>270</v>
      </c>
      <c r="B88" s="134"/>
      <c r="C88" s="232"/>
      <c r="D88" s="238">
        <v>0</v>
      </c>
      <c r="E88" s="220">
        <v>2</v>
      </c>
      <c r="F88" s="204">
        <f t="shared" si="2"/>
        <v>2</v>
      </c>
      <c r="G88" s="195">
        <f t="shared" si="3"/>
        <v>1</v>
      </c>
    </row>
    <row r="89" spans="1:7" ht="15">
      <c r="A89" s="200" t="s">
        <v>113</v>
      </c>
      <c r="B89" s="134"/>
      <c r="C89" s="232"/>
      <c r="D89" s="238">
        <v>35</v>
      </c>
      <c r="E89" s="220">
        <v>24</v>
      </c>
      <c r="F89" s="204">
        <f t="shared" si="2"/>
        <v>59</v>
      </c>
      <c r="G89" s="195">
        <f t="shared" si="3"/>
        <v>29.5</v>
      </c>
    </row>
    <row r="90" spans="1:7" ht="15">
      <c r="A90" s="200" t="s">
        <v>91</v>
      </c>
      <c r="B90" s="134"/>
      <c r="C90" s="232"/>
      <c r="D90" s="238">
        <v>154</v>
      </c>
      <c r="E90" s="220">
        <v>221</v>
      </c>
      <c r="F90" s="204">
        <f t="shared" si="2"/>
        <v>375</v>
      </c>
      <c r="G90" s="195">
        <f t="shared" si="3"/>
        <v>187.5</v>
      </c>
    </row>
    <row r="91" spans="1:7" ht="15">
      <c r="A91" s="200" t="s">
        <v>271</v>
      </c>
      <c r="B91" s="134"/>
      <c r="C91" s="232"/>
      <c r="D91" s="238">
        <v>68</v>
      </c>
      <c r="E91" s="220">
        <v>82</v>
      </c>
      <c r="F91" s="204">
        <f t="shared" si="2"/>
        <v>150</v>
      </c>
      <c r="G91" s="195">
        <f t="shared" si="3"/>
        <v>75</v>
      </c>
    </row>
    <row r="92" spans="1:7" ht="15">
      <c r="A92" s="200" t="s">
        <v>152</v>
      </c>
      <c r="B92" s="134"/>
      <c r="C92" s="232"/>
      <c r="D92" s="238">
        <v>0</v>
      </c>
      <c r="E92" s="220">
        <v>32</v>
      </c>
      <c r="F92" s="204">
        <f t="shared" si="2"/>
        <v>32</v>
      </c>
      <c r="G92" s="195">
        <f t="shared" si="3"/>
        <v>16</v>
      </c>
    </row>
    <row r="93" spans="1:7" ht="15">
      <c r="A93" s="200" t="s">
        <v>132</v>
      </c>
      <c r="B93" s="134"/>
      <c r="C93" s="232"/>
      <c r="D93" s="238">
        <v>3</v>
      </c>
      <c r="E93" s="220">
        <v>11</v>
      </c>
      <c r="F93" s="204">
        <f t="shared" si="2"/>
        <v>14</v>
      </c>
      <c r="G93" s="195">
        <f t="shared" si="3"/>
        <v>7</v>
      </c>
    </row>
    <row r="94" spans="1:7" ht="15">
      <c r="A94" s="200" t="s">
        <v>272</v>
      </c>
      <c r="B94" s="134"/>
      <c r="C94" s="232"/>
      <c r="D94" s="238">
        <v>4</v>
      </c>
      <c r="E94" s="220">
        <v>6</v>
      </c>
      <c r="F94" s="204">
        <f t="shared" si="2"/>
        <v>10</v>
      </c>
      <c r="G94" s="195">
        <f t="shared" si="3"/>
        <v>5</v>
      </c>
    </row>
    <row r="95" spans="1:7" ht="15">
      <c r="A95" s="200" t="s">
        <v>133</v>
      </c>
      <c r="B95" s="134"/>
      <c r="C95" s="232"/>
      <c r="D95" s="238">
        <v>3</v>
      </c>
      <c r="E95" s="220">
        <v>0</v>
      </c>
      <c r="F95" s="204">
        <f t="shared" si="2"/>
        <v>3</v>
      </c>
      <c r="G95" s="195">
        <f t="shared" si="3"/>
        <v>1.5</v>
      </c>
    </row>
    <row r="96" spans="1:7" ht="15">
      <c r="A96" s="200" t="s">
        <v>116</v>
      </c>
      <c r="B96" s="134"/>
      <c r="C96" s="232"/>
      <c r="D96" s="238">
        <v>41</v>
      </c>
      <c r="E96" s="220">
        <v>29</v>
      </c>
      <c r="F96" s="204">
        <f t="shared" si="2"/>
        <v>70</v>
      </c>
      <c r="G96" s="195">
        <f t="shared" si="3"/>
        <v>35</v>
      </c>
    </row>
    <row r="97" spans="1:7" ht="15">
      <c r="A97" s="200" t="s">
        <v>151</v>
      </c>
      <c r="B97" s="134"/>
      <c r="C97" s="232"/>
      <c r="D97" s="238">
        <v>0</v>
      </c>
      <c r="E97" s="220">
        <v>2</v>
      </c>
      <c r="F97" s="204">
        <f t="shared" si="2"/>
        <v>2</v>
      </c>
      <c r="G97" s="195">
        <f t="shared" si="3"/>
        <v>1</v>
      </c>
    </row>
    <row r="98" spans="1:7" ht="15">
      <c r="A98" s="200" t="s">
        <v>95</v>
      </c>
      <c r="B98" s="134"/>
      <c r="C98" s="232"/>
      <c r="D98" s="238">
        <v>222</v>
      </c>
      <c r="E98" s="220">
        <v>185</v>
      </c>
      <c r="F98" s="204">
        <f t="shared" si="2"/>
        <v>407</v>
      </c>
      <c r="G98" s="195">
        <f t="shared" si="3"/>
        <v>203.5</v>
      </c>
    </row>
    <row r="99" spans="1:7" ht="15">
      <c r="A99" s="200" t="s">
        <v>310</v>
      </c>
      <c r="B99" s="134"/>
      <c r="C99" s="232"/>
      <c r="D99" s="238">
        <v>2</v>
      </c>
      <c r="E99" s="220">
        <v>0</v>
      </c>
      <c r="F99" s="204">
        <f t="shared" si="2"/>
        <v>2</v>
      </c>
      <c r="G99" s="195">
        <f t="shared" si="3"/>
        <v>1</v>
      </c>
    </row>
    <row r="100" spans="1:7" ht="15">
      <c r="A100" s="200" t="s">
        <v>101</v>
      </c>
      <c r="B100" s="134"/>
      <c r="C100" s="232"/>
      <c r="D100" s="238">
        <v>0</v>
      </c>
      <c r="E100" s="220">
        <v>1</v>
      </c>
      <c r="F100" s="204">
        <f t="shared" si="2"/>
        <v>1</v>
      </c>
      <c r="G100" s="195">
        <f t="shared" si="3"/>
        <v>0.5</v>
      </c>
    </row>
    <row r="101" spans="1:7" ht="15">
      <c r="A101" s="200" t="s">
        <v>141</v>
      </c>
      <c r="B101" s="134"/>
      <c r="C101" s="232"/>
      <c r="D101" s="238">
        <v>30</v>
      </c>
      <c r="E101" s="220">
        <v>2</v>
      </c>
      <c r="F101" s="204">
        <f t="shared" si="2"/>
        <v>32</v>
      </c>
      <c r="G101" s="195">
        <f t="shared" si="3"/>
        <v>16</v>
      </c>
    </row>
    <row r="102" spans="1:7" ht="15">
      <c r="A102" s="200" t="s">
        <v>135</v>
      </c>
      <c r="B102" s="134"/>
      <c r="C102" s="232"/>
      <c r="D102" s="238">
        <v>5</v>
      </c>
      <c r="E102" s="220">
        <v>9</v>
      </c>
      <c r="F102" s="204">
        <f t="shared" si="2"/>
        <v>14</v>
      </c>
      <c r="G102" s="195">
        <f t="shared" si="3"/>
        <v>7</v>
      </c>
    </row>
    <row r="103" spans="1:7" ht="15">
      <c r="A103" s="200" t="s">
        <v>273</v>
      </c>
      <c r="B103" s="134"/>
      <c r="C103" s="232"/>
      <c r="D103" s="238">
        <v>5</v>
      </c>
      <c r="E103" s="220">
        <v>1</v>
      </c>
      <c r="F103" s="204">
        <f t="shared" si="2"/>
        <v>6</v>
      </c>
      <c r="G103" s="195">
        <f t="shared" si="3"/>
        <v>3</v>
      </c>
    </row>
    <row r="104" spans="1:7" ht="15">
      <c r="A104" s="200" t="s">
        <v>160</v>
      </c>
      <c r="B104" s="134"/>
      <c r="C104" s="232"/>
      <c r="D104" s="238">
        <v>0</v>
      </c>
      <c r="E104" s="220">
        <v>1</v>
      </c>
      <c r="F104" s="204">
        <f t="shared" si="2"/>
        <v>1</v>
      </c>
      <c r="G104" s="195">
        <f t="shared" si="3"/>
        <v>0.5</v>
      </c>
    </row>
    <row r="105" spans="1:7" ht="15">
      <c r="A105" s="200" t="s">
        <v>149</v>
      </c>
      <c r="B105" s="134"/>
      <c r="C105" s="232"/>
      <c r="D105" s="238">
        <v>5</v>
      </c>
      <c r="E105" s="220">
        <v>9</v>
      </c>
      <c r="F105" s="204">
        <f t="shared" si="2"/>
        <v>14</v>
      </c>
      <c r="G105" s="195">
        <f t="shared" si="3"/>
        <v>7</v>
      </c>
    </row>
    <row r="106" spans="1:7" ht="15">
      <c r="A106" s="200" t="s">
        <v>118</v>
      </c>
      <c r="B106" s="134"/>
      <c r="C106" s="232"/>
      <c r="D106" s="238">
        <v>62</v>
      </c>
      <c r="E106" s="220">
        <v>31</v>
      </c>
      <c r="F106" s="204">
        <f t="shared" si="2"/>
        <v>93</v>
      </c>
      <c r="G106" s="195">
        <f t="shared" si="3"/>
        <v>46.5</v>
      </c>
    </row>
    <row r="107" spans="1:7" ht="15">
      <c r="A107" s="200" t="s">
        <v>311</v>
      </c>
      <c r="B107" s="134"/>
      <c r="C107" s="232"/>
      <c r="D107" s="238">
        <v>1</v>
      </c>
      <c r="E107" s="220">
        <v>0</v>
      </c>
      <c r="F107" s="204">
        <f t="shared" si="2"/>
        <v>1</v>
      </c>
      <c r="G107" s="195">
        <f t="shared" si="3"/>
        <v>0.5</v>
      </c>
    </row>
    <row r="108" spans="1:7" ht="15">
      <c r="A108" s="200" t="s">
        <v>207</v>
      </c>
      <c r="B108" s="134"/>
      <c r="C108" s="232"/>
      <c r="D108" s="238">
        <v>0</v>
      </c>
      <c r="E108" s="220">
        <v>0</v>
      </c>
      <c r="F108" s="204">
        <f t="shared" si="2"/>
        <v>0</v>
      </c>
      <c r="G108" s="195">
        <f t="shared" si="3"/>
        <v>0</v>
      </c>
    </row>
    <row r="109" spans="1:7" ht="15">
      <c r="A109" s="200" t="s">
        <v>96</v>
      </c>
      <c r="B109" s="134"/>
      <c r="C109" s="232"/>
      <c r="D109" s="238">
        <v>151</v>
      </c>
      <c r="E109" s="220">
        <v>287</v>
      </c>
      <c r="F109" s="204">
        <f t="shared" si="2"/>
        <v>438</v>
      </c>
      <c r="G109" s="195">
        <f t="shared" si="3"/>
        <v>219</v>
      </c>
    </row>
    <row r="110" spans="1:7" ht="15">
      <c r="A110" s="200" t="s">
        <v>129</v>
      </c>
      <c r="B110" s="134"/>
      <c r="C110" s="232"/>
      <c r="D110" s="238">
        <v>7</v>
      </c>
      <c r="E110" s="220">
        <v>20</v>
      </c>
      <c r="F110" s="204">
        <f t="shared" si="2"/>
        <v>27</v>
      </c>
      <c r="G110" s="195">
        <f t="shared" si="3"/>
        <v>13.5</v>
      </c>
    </row>
    <row r="111" spans="1:7" ht="15">
      <c r="A111" s="200" t="s">
        <v>112</v>
      </c>
      <c r="B111" s="134"/>
      <c r="C111" s="232"/>
      <c r="D111" s="238">
        <v>12</v>
      </c>
      <c r="E111" s="220">
        <v>38</v>
      </c>
      <c r="F111" s="204">
        <f t="shared" si="2"/>
        <v>50</v>
      </c>
      <c r="G111" s="195">
        <f t="shared" si="3"/>
        <v>25</v>
      </c>
    </row>
    <row r="112" spans="1:7" ht="15">
      <c r="A112" s="200" t="s">
        <v>114</v>
      </c>
      <c r="B112" s="134"/>
      <c r="C112" s="232"/>
      <c r="D112" s="238">
        <v>70</v>
      </c>
      <c r="E112" s="220">
        <v>25</v>
      </c>
      <c r="F112" s="204">
        <f t="shared" si="2"/>
        <v>95</v>
      </c>
      <c r="G112" s="195">
        <f t="shared" si="3"/>
        <v>47.5</v>
      </c>
    </row>
    <row r="113" spans="1:7" ht="15">
      <c r="A113" s="200" t="s">
        <v>217</v>
      </c>
      <c r="B113" s="134"/>
      <c r="C113" s="232"/>
      <c r="D113" s="238">
        <v>0</v>
      </c>
      <c r="E113" s="220">
        <v>1</v>
      </c>
      <c r="F113" s="204">
        <f t="shared" si="2"/>
        <v>1</v>
      </c>
      <c r="G113" s="195">
        <f t="shared" si="3"/>
        <v>0.5</v>
      </c>
    </row>
    <row r="114" spans="1:7" ht="15">
      <c r="A114" s="200" t="s">
        <v>184</v>
      </c>
      <c r="B114" s="134"/>
      <c r="C114" s="232"/>
      <c r="D114" s="238">
        <v>4</v>
      </c>
      <c r="E114" s="220">
        <v>0</v>
      </c>
      <c r="F114" s="204">
        <f t="shared" si="2"/>
        <v>4</v>
      </c>
      <c r="G114" s="195">
        <f t="shared" si="3"/>
        <v>2</v>
      </c>
    </row>
    <row r="115" spans="1:7" ht="15">
      <c r="A115" s="200" t="s">
        <v>194</v>
      </c>
      <c r="B115" s="134"/>
      <c r="C115" s="232"/>
      <c r="D115" s="238">
        <v>0</v>
      </c>
      <c r="E115" s="220">
        <v>0</v>
      </c>
      <c r="F115" s="204">
        <f t="shared" si="2"/>
        <v>0</v>
      </c>
      <c r="G115" s="195">
        <f t="shared" si="3"/>
        <v>0</v>
      </c>
    </row>
    <row r="116" spans="1:7" ht="15">
      <c r="A116" s="200" t="s">
        <v>106</v>
      </c>
      <c r="B116" s="134"/>
      <c r="C116" s="232"/>
      <c r="D116" s="238">
        <v>27</v>
      </c>
      <c r="E116" s="220">
        <v>47</v>
      </c>
      <c r="F116" s="204">
        <f t="shared" si="2"/>
        <v>74</v>
      </c>
      <c r="G116" s="195">
        <f t="shared" si="3"/>
        <v>37</v>
      </c>
    </row>
    <row r="117" spans="1:7" ht="15">
      <c r="A117" s="200" t="s">
        <v>176</v>
      </c>
      <c r="B117" s="134"/>
      <c r="C117" s="232"/>
      <c r="D117" s="238">
        <v>1</v>
      </c>
      <c r="E117" s="220">
        <v>0</v>
      </c>
      <c r="F117" s="204">
        <f t="shared" si="2"/>
        <v>1</v>
      </c>
      <c r="G117" s="195">
        <f t="shared" si="3"/>
        <v>0.5</v>
      </c>
    </row>
    <row r="118" spans="1:7" ht="15">
      <c r="A118" s="200" t="s">
        <v>154</v>
      </c>
      <c r="B118" s="134"/>
      <c r="C118" s="232"/>
      <c r="D118" s="238">
        <v>38</v>
      </c>
      <c r="E118" s="220">
        <v>2</v>
      </c>
      <c r="F118" s="204">
        <f t="shared" si="2"/>
        <v>40</v>
      </c>
      <c r="G118" s="195">
        <f t="shared" si="3"/>
        <v>20</v>
      </c>
    </row>
    <row r="119" spans="1:7" ht="15">
      <c r="A119" s="200" t="s">
        <v>274</v>
      </c>
      <c r="B119" s="134"/>
      <c r="C119" s="232"/>
      <c r="D119" s="238">
        <v>13</v>
      </c>
      <c r="E119" s="220">
        <v>186</v>
      </c>
      <c r="F119" s="204">
        <f t="shared" si="2"/>
        <v>199</v>
      </c>
      <c r="G119" s="195">
        <f t="shared" si="3"/>
        <v>99.5</v>
      </c>
    </row>
    <row r="120" spans="1:7" ht="15">
      <c r="A120" s="200" t="s">
        <v>189</v>
      </c>
      <c r="B120" s="134"/>
      <c r="C120" s="232"/>
      <c r="D120" s="238">
        <v>0</v>
      </c>
      <c r="E120" s="220">
        <v>0</v>
      </c>
      <c r="F120" s="204">
        <f t="shared" si="2"/>
        <v>0</v>
      </c>
      <c r="G120" s="195">
        <f t="shared" si="3"/>
        <v>0</v>
      </c>
    </row>
    <row r="121" spans="1:7" ht="15">
      <c r="A121" s="200" t="s">
        <v>208</v>
      </c>
      <c r="B121" s="134"/>
      <c r="C121" s="232"/>
      <c r="D121" s="238">
        <v>4</v>
      </c>
      <c r="E121" s="220">
        <v>8</v>
      </c>
      <c r="F121" s="204">
        <f t="shared" si="2"/>
        <v>12</v>
      </c>
      <c r="G121" s="195">
        <f t="shared" si="3"/>
        <v>6</v>
      </c>
    </row>
    <row r="122" spans="1:7" ht="15">
      <c r="A122" s="200" t="s">
        <v>200</v>
      </c>
      <c r="B122" s="134"/>
      <c r="C122" s="232"/>
      <c r="D122" s="238">
        <v>1</v>
      </c>
      <c r="E122" s="220">
        <v>0</v>
      </c>
      <c r="F122" s="204">
        <f t="shared" si="2"/>
        <v>1</v>
      </c>
      <c r="G122" s="195">
        <f t="shared" si="3"/>
        <v>0.5</v>
      </c>
    </row>
    <row r="123" spans="1:7" ht="15">
      <c r="A123" s="200" t="s">
        <v>275</v>
      </c>
      <c r="B123" s="134"/>
      <c r="C123" s="232"/>
      <c r="D123" s="238">
        <v>0</v>
      </c>
      <c r="E123" s="220">
        <v>1</v>
      </c>
      <c r="F123" s="204">
        <f t="shared" si="2"/>
        <v>1</v>
      </c>
      <c r="G123" s="195">
        <f t="shared" si="3"/>
        <v>0.5</v>
      </c>
    </row>
    <row r="124" spans="1:7" ht="15">
      <c r="A124" s="200" t="s">
        <v>100</v>
      </c>
      <c r="B124" s="134"/>
      <c r="C124" s="232"/>
      <c r="D124" s="238">
        <v>82</v>
      </c>
      <c r="E124" s="220">
        <v>139</v>
      </c>
      <c r="F124" s="204">
        <f t="shared" si="2"/>
        <v>221</v>
      </c>
      <c r="G124" s="195">
        <f t="shared" si="3"/>
        <v>110.5</v>
      </c>
    </row>
    <row r="125" spans="1:7" ht="15">
      <c r="A125" s="200" t="s">
        <v>93</v>
      </c>
      <c r="B125" s="134"/>
      <c r="C125" s="232"/>
      <c r="D125" s="238">
        <v>207</v>
      </c>
      <c r="E125" s="220">
        <v>160</v>
      </c>
      <c r="F125" s="204">
        <f t="shared" si="2"/>
        <v>367</v>
      </c>
      <c r="G125" s="195">
        <f t="shared" si="3"/>
        <v>183.5</v>
      </c>
    </row>
    <row r="126" spans="1:7" ht="15">
      <c r="A126" s="200" t="s">
        <v>276</v>
      </c>
      <c r="B126" s="134"/>
      <c r="C126" s="232"/>
      <c r="D126" s="238">
        <v>23</v>
      </c>
      <c r="E126" s="220">
        <v>19</v>
      </c>
      <c r="F126" s="204">
        <f t="shared" si="2"/>
        <v>42</v>
      </c>
      <c r="G126" s="195">
        <f t="shared" si="3"/>
        <v>21</v>
      </c>
    </row>
    <row r="127" spans="1:7" ht="15">
      <c r="A127" s="200" t="s">
        <v>199</v>
      </c>
      <c r="B127" s="134"/>
      <c r="C127" s="232"/>
      <c r="D127" s="238">
        <v>3</v>
      </c>
      <c r="E127" s="220">
        <v>1</v>
      </c>
      <c r="F127" s="204">
        <f t="shared" si="2"/>
        <v>4</v>
      </c>
      <c r="G127" s="195">
        <f t="shared" si="3"/>
        <v>2</v>
      </c>
    </row>
    <row r="128" spans="1:7" ht="15">
      <c r="A128" s="200" t="s">
        <v>183</v>
      </c>
      <c r="B128" s="134"/>
      <c r="C128" s="232"/>
      <c r="D128" s="238">
        <v>2</v>
      </c>
      <c r="E128" s="220">
        <v>2</v>
      </c>
      <c r="F128" s="204">
        <f t="shared" si="2"/>
        <v>4</v>
      </c>
      <c r="G128" s="195">
        <f t="shared" si="3"/>
        <v>2</v>
      </c>
    </row>
    <row r="129" spans="1:7" ht="15">
      <c r="A129" s="200" t="s">
        <v>277</v>
      </c>
      <c r="B129" s="134"/>
      <c r="C129" s="232"/>
      <c r="D129" s="238">
        <v>21</v>
      </c>
      <c r="E129" s="220">
        <v>17</v>
      </c>
      <c r="F129" s="204">
        <f t="shared" si="2"/>
        <v>38</v>
      </c>
      <c r="G129" s="195">
        <f t="shared" si="3"/>
        <v>19</v>
      </c>
    </row>
    <row r="130" spans="1:7" ht="15">
      <c r="A130" s="200" t="s">
        <v>278</v>
      </c>
      <c r="B130" s="134"/>
      <c r="C130" s="232"/>
      <c r="D130" s="238">
        <v>23</v>
      </c>
      <c r="E130" s="220">
        <v>30</v>
      </c>
      <c r="F130" s="204">
        <f t="shared" si="2"/>
        <v>53</v>
      </c>
      <c r="G130" s="195">
        <f t="shared" si="3"/>
        <v>26.5</v>
      </c>
    </row>
    <row r="131" spans="1:7" ht="15">
      <c r="A131" s="200" t="s">
        <v>279</v>
      </c>
      <c r="B131" s="134"/>
      <c r="C131" s="232"/>
      <c r="D131" s="238">
        <v>1</v>
      </c>
      <c r="E131" s="220">
        <v>1</v>
      </c>
      <c r="F131" s="204">
        <f t="shared" si="2"/>
        <v>2</v>
      </c>
      <c r="G131" s="195">
        <f t="shared" si="3"/>
        <v>1</v>
      </c>
    </row>
    <row r="132" spans="1:7" ht="15">
      <c r="A132" s="200" t="s">
        <v>280</v>
      </c>
      <c r="B132" s="134"/>
      <c r="C132" s="232"/>
      <c r="D132" s="238">
        <v>16</v>
      </c>
      <c r="E132" s="220">
        <v>9</v>
      </c>
      <c r="F132" s="204">
        <f t="shared" si="2"/>
        <v>25</v>
      </c>
      <c r="G132" s="195">
        <f t="shared" si="3"/>
        <v>12.5</v>
      </c>
    </row>
    <row r="133" spans="1:7" ht="15">
      <c r="A133" s="200" t="s">
        <v>281</v>
      </c>
      <c r="B133" s="134"/>
      <c r="C133" s="232"/>
      <c r="D133" s="238">
        <v>1</v>
      </c>
      <c r="E133" s="220">
        <v>3</v>
      </c>
      <c r="F133" s="204">
        <f aca="true" t="shared" si="4" ref="F133:F196">SUM(B133:E133)</f>
        <v>4</v>
      </c>
      <c r="G133" s="195">
        <f t="shared" si="3"/>
        <v>2</v>
      </c>
    </row>
    <row r="134" spans="1:7" ht="15">
      <c r="A134" s="200" t="s">
        <v>312</v>
      </c>
      <c r="B134" s="134"/>
      <c r="C134" s="232"/>
      <c r="D134" s="238">
        <v>3</v>
      </c>
      <c r="E134" s="220">
        <v>1</v>
      </c>
      <c r="F134" s="204">
        <f t="shared" si="4"/>
        <v>4</v>
      </c>
      <c r="G134" s="195">
        <f aca="true" t="shared" si="5" ref="G134:G197">AVERAGE(D134:E134)</f>
        <v>2</v>
      </c>
    </row>
    <row r="135" spans="1:7" ht="15">
      <c r="A135" s="200" t="s">
        <v>282</v>
      </c>
      <c r="B135" s="134"/>
      <c r="C135" s="232"/>
      <c r="D135" s="238">
        <v>8</v>
      </c>
      <c r="E135" s="220">
        <v>11</v>
      </c>
      <c r="F135" s="204">
        <f t="shared" si="4"/>
        <v>19</v>
      </c>
      <c r="G135" s="195">
        <f t="shared" si="5"/>
        <v>9.5</v>
      </c>
    </row>
    <row r="136" spans="1:7" ht="15">
      <c r="A136" s="200" t="s">
        <v>313</v>
      </c>
      <c r="B136" s="134"/>
      <c r="C136" s="232"/>
      <c r="D136" s="238">
        <v>1</v>
      </c>
      <c r="E136" s="220">
        <v>0</v>
      </c>
      <c r="F136" s="204">
        <f t="shared" si="4"/>
        <v>1</v>
      </c>
      <c r="G136" s="195">
        <f t="shared" si="5"/>
        <v>0.5</v>
      </c>
    </row>
    <row r="137" spans="1:7" ht="15">
      <c r="A137" s="200" t="s">
        <v>283</v>
      </c>
      <c r="B137" s="134"/>
      <c r="C137" s="232"/>
      <c r="D137" s="238">
        <v>4</v>
      </c>
      <c r="E137" s="220">
        <v>15</v>
      </c>
      <c r="F137" s="204">
        <f t="shared" si="4"/>
        <v>19</v>
      </c>
      <c r="G137" s="195">
        <f t="shared" si="5"/>
        <v>9.5</v>
      </c>
    </row>
    <row r="138" spans="1:7" ht="15">
      <c r="A138" s="200" t="s">
        <v>284</v>
      </c>
      <c r="B138" s="134"/>
      <c r="C138" s="232"/>
      <c r="D138" s="238">
        <v>21</v>
      </c>
      <c r="E138" s="220">
        <v>25</v>
      </c>
      <c r="F138" s="204">
        <f t="shared" si="4"/>
        <v>46</v>
      </c>
      <c r="G138" s="195">
        <f t="shared" si="5"/>
        <v>23</v>
      </c>
    </row>
    <row r="139" spans="1:7" ht="15">
      <c r="A139" s="200" t="s">
        <v>285</v>
      </c>
      <c r="B139" s="134"/>
      <c r="C139" s="232"/>
      <c r="D139" s="238">
        <v>0</v>
      </c>
      <c r="E139" s="220">
        <v>1</v>
      </c>
      <c r="F139" s="204">
        <f t="shared" si="4"/>
        <v>1</v>
      </c>
      <c r="G139" s="195">
        <f t="shared" si="5"/>
        <v>0.5</v>
      </c>
    </row>
    <row r="140" spans="1:7" ht="15">
      <c r="A140" s="200" t="s">
        <v>286</v>
      </c>
      <c r="B140" s="134"/>
      <c r="C140" s="232"/>
      <c r="D140" s="238">
        <v>2</v>
      </c>
      <c r="E140" s="220">
        <v>10</v>
      </c>
      <c r="F140" s="204">
        <f t="shared" si="4"/>
        <v>12</v>
      </c>
      <c r="G140" s="195">
        <f t="shared" si="5"/>
        <v>6</v>
      </c>
    </row>
    <row r="141" spans="1:7" ht="15">
      <c r="A141" s="200" t="s">
        <v>287</v>
      </c>
      <c r="B141" s="134"/>
      <c r="C141" s="232"/>
      <c r="D141" s="238">
        <v>2</v>
      </c>
      <c r="E141" s="220">
        <v>4</v>
      </c>
      <c r="F141" s="204">
        <f t="shared" si="4"/>
        <v>6</v>
      </c>
      <c r="G141" s="195">
        <f t="shared" si="5"/>
        <v>3</v>
      </c>
    </row>
    <row r="142" spans="1:7" ht="15">
      <c r="A142" s="200" t="s">
        <v>288</v>
      </c>
      <c r="B142" s="134"/>
      <c r="C142" s="232"/>
      <c r="D142" s="238">
        <v>6</v>
      </c>
      <c r="E142" s="220">
        <v>17</v>
      </c>
      <c r="F142" s="204">
        <f t="shared" si="4"/>
        <v>23</v>
      </c>
      <c r="G142" s="195">
        <f t="shared" si="5"/>
        <v>11.5</v>
      </c>
    </row>
    <row r="143" spans="1:7" ht="15">
      <c r="A143" s="200" t="s">
        <v>289</v>
      </c>
      <c r="B143" s="134"/>
      <c r="C143" s="232"/>
      <c r="D143" s="238">
        <v>0</v>
      </c>
      <c r="E143" s="220">
        <v>2</v>
      </c>
      <c r="F143" s="204">
        <f t="shared" si="4"/>
        <v>2</v>
      </c>
      <c r="G143" s="195">
        <f t="shared" si="5"/>
        <v>1</v>
      </c>
    </row>
    <row r="144" spans="1:7" ht="15">
      <c r="A144" s="200" t="s">
        <v>314</v>
      </c>
      <c r="B144" s="134"/>
      <c r="C144" s="232"/>
      <c r="D144" s="238">
        <v>0</v>
      </c>
      <c r="E144" s="220">
        <v>3</v>
      </c>
      <c r="F144" s="204">
        <f t="shared" si="4"/>
        <v>3</v>
      </c>
      <c r="G144" s="195">
        <f t="shared" si="5"/>
        <v>1.5</v>
      </c>
    </row>
    <row r="145" spans="1:7" ht="15">
      <c r="A145" s="200" t="s">
        <v>290</v>
      </c>
      <c r="B145" s="134"/>
      <c r="C145" s="232"/>
      <c r="D145" s="238">
        <v>12</v>
      </c>
      <c r="E145" s="220">
        <v>24</v>
      </c>
      <c r="F145" s="204">
        <f t="shared" si="4"/>
        <v>36</v>
      </c>
      <c r="G145" s="195">
        <f t="shared" si="5"/>
        <v>18</v>
      </c>
    </row>
    <row r="146" spans="1:7" ht="15">
      <c r="A146" s="200" t="s">
        <v>291</v>
      </c>
      <c r="B146" s="134"/>
      <c r="C146" s="232"/>
      <c r="D146" s="238">
        <v>0</v>
      </c>
      <c r="E146" s="220">
        <v>1</v>
      </c>
      <c r="F146" s="204">
        <f t="shared" si="4"/>
        <v>1</v>
      </c>
      <c r="G146" s="195">
        <f t="shared" si="5"/>
        <v>0.5</v>
      </c>
    </row>
    <row r="147" spans="1:7" ht="15">
      <c r="A147" s="200" t="s">
        <v>292</v>
      </c>
      <c r="B147" s="134"/>
      <c r="C147" s="232"/>
      <c r="D147" s="238">
        <v>10</v>
      </c>
      <c r="E147" s="220">
        <v>13</v>
      </c>
      <c r="F147" s="204">
        <f t="shared" si="4"/>
        <v>23</v>
      </c>
      <c r="G147" s="195">
        <f t="shared" si="5"/>
        <v>11.5</v>
      </c>
    </row>
    <row r="148" spans="1:7" ht="15">
      <c r="A148" s="200" t="s">
        <v>201</v>
      </c>
      <c r="B148" s="134"/>
      <c r="C148" s="232"/>
      <c r="D148" s="238">
        <v>3</v>
      </c>
      <c r="E148" s="220">
        <v>4</v>
      </c>
      <c r="F148" s="204">
        <f t="shared" si="4"/>
        <v>7</v>
      </c>
      <c r="G148" s="195">
        <f t="shared" si="5"/>
        <v>3.5</v>
      </c>
    </row>
    <row r="149" spans="1:7" ht="15">
      <c r="A149" s="200" t="s">
        <v>293</v>
      </c>
      <c r="B149" s="134"/>
      <c r="C149" s="232"/>
      <c r="D149" s="238">
        <v>0</v>
      </c>
      <c r="E149" s="220">
        <v>1</v>
      </c>
      <c r="F149" s="204">
        <f t="shared" si="4"/>
        <v>1</v>
      </c>
      <c r="G149" s="195">
        <f t="shared" si="5"/>
        <v>0.5</v>
      </c>
    </row>
    <row r="150" spans="1:7" ht="15">
      <c r="A150" s="200" t="s">
        <v>294</v>
      </c>
      <c r="B150" s="134"/>
      <c r="C150" s="232"/>
      <c r="D150" s="238">
        <v>25</v>
      </c>
      <c r="E150" s="220">
        <v>28</v>
      </c>
      <c r="F150" s="204">
        <f t="shared" si="4"/>
        <v>53</v>
      </c>
      <c r="G150" s="195">
        <f t="shared" si="5"/>
        <v>26.5</v>
      </c>
    </row>
    <row r="151" spans="1:7" ht="15">
      <c r="A151" s="200" t="s">
        <v>125</v>
      </c>
      <c r="B151" s="134"/>
      <c r="C151" s="232"/>
      <c r="D151" s="238">
        <v>0</v>
      </c>
      <c r="E151" s="220">
        <v>0</v>
      </c>
      <c r="F151" s="204">
        <f t="shared" si="4"/>
        <v>0</v>
      </c>
      <c r="G151" s="195">
        <f t="shared" si="5"/>
        <v>0</v>
      </c>
    </row>
    <row r="152" spans="1:7" ht="15">
      <c r="A152" s="200" t="s">
        <v>317</v>
      </c>
      <c r="B152" s="134"/>
      <c r="C152" s="232"/>
      <c r="D152" s="238">
        <v>1017</v>
      </c>
      <c r="E152" s="220">
        <v>315</v>
      </c>
      <c r="F152" s="204">
        <f t="shared" si="4"/>
        <v>1332</v>
      </c>
      <c r="G152" s="195">
        <f t="shared" si="5"/>
        <v>666</v>
      </c>
    </row>
    <row r="153" spans="1:7" ht="15">
      <c r="A153" s="200" t="s">
        <v>140</v>
      </c>
      <c r="B153" s="134"/>
      <c r="C153" s="232"/>
      <c r="D153" s="238">
        <v>22</v>
      </c>
      <c r="E153" s="220">
        <v>9</v>
      </c>
      <c r="F153" s="204">
        <f t="shared" si="4"/>
        <v>31</v>
      </c>
      <c r="G153" s="195">
        <f t="shared" si="5"/>
        <v>15.5</v>
      </c>
    </row>
    <row r="154" spans="1:7" ht="15">
      <c r="A154" s="200" t="s">
        <v>123</v>
      </c>
      <c r="B154" s="134"/>
      <c r="C154" s="232"/>
      <c r="D154" s="238">
        <v>3</v>
      </c>
      <c r="E154" s="220">
        <v>12</v>
      </c>
      <c r="F154" s="204">
        <f t="shared" si="4"/>
        <v>15</v>
      </c>
      <c r="G154" s="195">
        <f t="shared" si="5"/>
        <v>7.5</v>
      </c>
    </row>
    <row r="155" spans="1:7" ht="15">
      <c r="A155" s="200" t="s">
        <v>295</v>
      </c>
      <c r="B155" s="134"/>
      <c r="C155" s="232"/>
      <c r="D155" s="238">
        <v>2</v>
      </c>
      <c r="E155" s="220">
        <v>1</v>
      </c>
      <c r="F155" s="204">
        <f t="shared" si="4"/>
        <v>3</v>
      </c>
      <c r="G155" s="195">
        <f t="shared" si="5"/>
        <v>1.5</v>
      </c>
    </row>
    <row r="156" spans="1:7" ht="15">
      <c r="A156" s="200" t="s">
        <v>296</v>
      </c>
      <c r="B156" s="134"/>
      <c r="C156" s="232"/>
      <c r="D156" s="238">
        <v>1</v>
      </c>
      <c r="E156" s="220">
        <v>3</v>
      </c>
      <c r="F156" s="204">
        <f t="shared" si="4"/>
        <v>4</v>
      </c>
      <c r="G156" s="195">
        <f t="shared" si="5"/>
        <v>2</v>
      </c>
    </row>
    <row r="157" spans="1:7" ht="15">
      <c r="A157" s="200" t="s">
        <v>145</v>
      </c>
      <c r="B157" s="134"/>
      <c r="C157" s="232"/>
      <c r="D157" s="238">
        <v>1</v>
      </c>
      <c r="E157" s="220">
        <v>3</v>
      </c>
      <c r="F157" s="204">
        <f t="shared" si="4"/>
        <v>4</v>
      </c>
      <c r="G157" s="195">
        <f t="shared" si="5"/>
        <v>2</v>
      </c>
    </row>
    <row r="158" spans="1:7" ht="15">
      <c r="A158" s="200" t="s">
        <v>209</v>
      </c>
      <c r="B158" s="134"/>
      <c r="C158" s="232"/>
      <c r="D158" s="238">
        <v>0</v>
      </c>
      <c r="E158" s="220">
        <v>0</v>
      </c>
      <c r="F158" s="204">
        <f t="shared" si="4"/>
        <v>0</v>
      </c>
      <c r="G158" s="195">
        <f t="shared" si="5"/>
        <v>0</v>
      </c>
    </row>
    <row r="159" spans="1:7" ht="15">
      <c r="A159" s="200" t="s">
        <v>122</v>
      </c>
      <c r="B159" s="134"/>
      <c r="C159" s="232"/>
      <c r="D159" s="238">
        <v>22</v>
      </c>
      <c r="E159" s="220">
        <v>20</v>
      </c>
      <c r="F159" s="204">
        <f t="shared" si="4"/>
        <v>42</v>
      </c>
      <c r="G159" s="195">
        <f t="shared" si="5"/>
        <v>21</v>
      </c>
    </row>
    <row r="160" spans="1:7" ht="15">
      <c r="A160" s="200" t="s">
        <v>32</v>
      </c>
      <c r="B160" s="134"/>
      <c r="C160" s="232"/>
      <c r="D160" s="238">
        <v>167</v>
      </c>
      <c r="E160" s="220">
        <v>377</v>
      </c>
      <c r="F160" s="204">
        <f t="shared" si="4"/>
        <v>544</v>
      </c>
      <c r="G160" s="195">
        <f t="shared" si="5"/>
        <v>272</v>
      </c>
    </row>
    <row r="161" spans="1:7" ht="15">
      <c r="A161" s="200" t="s">
        <v>30</v>
      </c>
      <c r="B161" s="134"/>
      <c r="C161" s="232"/>
      <c r="D161" s="238">
        <v>121</v>
      </c>
      <c r="E161" s="220">
        <v>185</v>
      </c>
      <c r="F161" s="204">
        <f t="shared" si="4"/>
        <v>306</v>
      </c>
      <c r="G161" s="195">
        <f t="shared" si="5"/>
        <v>153</v>
      </c>
    </row>
    <row r="162" spans="1:7" ht="15">
      <c r="A162" s="200" t="s">
        <v>119</v>
      </c>
      <c r="B162" s="134"/>
      <c r="C162" s="232"/>
      <c r="D162" s="238">
        <v>32</v>
      </c>
      <c r="E162" s="220">
        <v>35</v>
      </c>
      <c r="F162" s="204">
        <f t="shared" si="4"/>
        <v>67</v>
      </c>
      <c r="G162" s="195">
        <f t="shared" si="5"/>
        <v>33.5</v>
      </c>
    </row>
    <row r="163" spans="1:7" ht="15">
      <c r="A163" s="200" t="s">
        <v>121</v>
      </c>
      <c r="B163" s="134"/>
      <c r="C163" s="232"/>
      <c r="D163" s="238">
        <v>32</v>
      </c>
      <c r="E163" s="220">
        <v>2</v>
      </c>
      <c r="F163" s="204">
        <f t="shared" si="4"/>
        <v>34</v>
      </c>
      <c r="G163" s="195">
        <f t="shared" si="5"/>
        <v>17</v>
      </c>
    </row>
    <row r="164" spans="1:7" ht="15">
      <c r="A164" s="200" t="s">
        <v>111</v>
      </c>
      <c r="B164" s="134"/>
      <c r="C164" s="232"/>
      <c r="D164" s="238">
        <v>36</v>
      </c>
      <c r="E164" s="220">
        <v>49</v>
      </c>
      <c r="F164" s="204">
        <f t="shared" si="4"/>
        <v>85</v>
      </c>
      <c r="G164" s="195">
        <f t="shared" si="5"/>
        <v>42.5</v>
      </c>
    </row>
    <row r="165" spans="1:7" ht="15">
      <c r="A165" s="200" t="s">
        <v>90</v>
      </c>
      <c r="B165" s="134"/>
      <c r="C165" s="232"/>
      <c r="D165" s="238">
        <v>100</v>
      </c>
      <c r="E165" s="220">
        <v>232</v>
      </c>
      <c r="F165" s="204">
        <f t="shared" si="4"/>
        <v>332</v>
      </c>
      <c r="G165" s="195">
        <f t="shared" si="5"/>
        <v>166</v>
      </c>
    </row>
    <row r="166" spans="1:7" ht="15">
      <c r="A166" s="200" t="s">
        <v>181</v>
      </c>
      <c r="B166" s="134"/>
      <c r="C166" s="232"/>
      <c r="D166" s="238">
        <v>11</v>
      </c>
      <c r="E166" s="220">
        <v>0</v>
      </c>
      <c r="F166" s="204">
        <f t="shared" si="4"/>
        <v>11</v>
      </c>
      <c r="G166" s="195">
        <f t="shared" si="5"/>
        <v>5.5</v>
      </c>
    </row>
    <row r="167" spans="1:7" ht="15">
      <c r="A167" s="200" t="s">
        <v>126</v>
      </c>
      <c r="B167" s="134"/>
      <c r="C167" s="232"/>
      <c r="D167" s="238">
        <v>26</v>
      </c>
      <c r="E167" s="220">
        <v>18</v>
      </c>
      <c r="F167" s="204">
        <f t="shared" si="4"/>
        <v>44</v>
      </c>
      <c r="G167" s="195">
        <f t="shared" si="5"/>
        <v>22</v>
      </c>
    </row>
    <row r="168" spans="1:7" ht="15">
      <c r="A168" s="200" t="s">
        <v>297</v>
      </c>
      <c r="B168" s="134"/>
      <c r="C168" s="232"/>
      <c r="D168" s="238">
        <v>0</v>
      </c>
      <c r="E168" s="220">
        <v>1</v>
      </c>
      <c r="F168" s="204">
        <f t="shared" si="4"/>
        <v>1</v>
      </c>
      <c r="G168" s="195">
        <f t="shared" si="5"/>
        <v>0.5</v>
      </c>
    </row>
    <row r="169" spans="1:7" ht="15">
      <c r="A169" s="200" t="s">
        <v>218</v>
      </c>
      <c r="B169" s="134"/>
      <c r="C169" s="232"/>
      <c r="D169" s="238">
        <v>1</v>
      </c>
      <c r="E169" s="220">
        <v>1</v>
      </c>
      <c r="F169" s="204">
        <f t="shared" si="4"/>
        <v>2</v>
      </c>
      <c r="G169" s="195">
        <f t="shared" si="5"/>
        <v>1</v>
      </c>
    </row>
    <row r="170" spans="1:7" ht="15">
      <c r="A170" s="200" t="s">
        <v>210</v>
      </c>
      <c r="B170" s="134"/>
      <c r="C170" s="232"/>
      <c r="D170" s="238">
        <v>0</v>
      </c>
      <c r="E170" s="220">
        <v>0</v>
      </c>
      <c r="F170" s="204">
        <f t="shared" si="4"/>
        <v>0</v>
      </c>
      <c r="G170" s="195">
        <f t="shared" si="5"/>
        <v>0</v>
      </c>
    </row>
    <row r="171" spans="1:7" ht="15">
      <c r="A171" s="200" t="s">
        <v>169</v>
      </c>
      <c r="B171" s="134"/>
      <c r="C171" s="232"/>
      <c r="D171" s="238">
        <v>0</v>
      </c>
      <c r="E171" s="220">
        <v>0</v>
      </c>
      <c r="F171" s="204">
        <f t="shared" si="4"/>
        <v>0</v>
      </c>
      <c r="G171" s="195">
        <f t="shared" si="5"/>
        <v>0</v>
      </c>
    </row>
    <row r="172" spans="1:7" ht="15">
      <c r="A172" s="200" t="s">
        <v>124</v>
      </c>
      <c r="B172" s="134"/>
      <c r="C172" s="232"/>
      <c r="D172" s="238">
        <v>6</v>
      </c>
      <c r="E172" s="220">
        <v>28</v>
      </c>
      <c r="F172" s="204">
        <f t="shared" si="4"/>
        <v>34</v>
      </c>
      <c r="G172" s="195">
        <f t="shared" si="5"/>
        <v>17</v>
      </c>
    </row>
    <row r="173" spans="1:7" ht="15">
      <c r="A173" s="200" t="s">
        <v>87</v>
      </c>
      <c r="B173" s="134"/>
      <c r="C173" s="232"/>
      <c r="D173" s="238">
        <v>260</v>
      </c>
      <c r="E173" s="220">
        <v>363</v>
      </c>
      <c r="F173" s="204">
        <f t="shared" si="4"/>
        <v>623</v>
      </c>
      <c r="G173" s="195">
        <f t="shared" si="5"/>
        <v>311.5</v>
      </c>
    </row>
    <row r="174" spans="1:7" ht="15">
      <c r="A174" s="200" t="s">
        <v>219</v>
      </c>
      <c r="B174" s="134"/>
      <c r="C174" s="232"/>
      <c r="D174" s="238">
        <v>0</v>
      </c>
      <c r="E174" s="220">
        <v>0</v>
      </c>
      <c r="F174" s="204">
        <f t="shared" si="4"/>
        <v>0</v>
      </c>
      <c r="G174" s="195">
        <f t="shared" si="5"/>
        <v>0</v>
      </c>
    </row>
    <row r="175" spans="1:7" ht="15">
      <c r="A175" s="200" t="s">
        <v>173</v>
      </c>
      <c r="B175" s="134"/>
      <c r="C175" s="232"/>
      <c r="D175" s="238">
        <v>0</v>
      </c>
      <c r="E175" s="220">
        <v>1</v>
      </c>
      <c r="F175" s="204">
        <f t="shared" si="4"/>
        <v>1</v>
      </c>
      <c r="G175" s="195">
        <f t="shared" si="5"/>
        <v>0.5</v>
      </c>
    </row>
    <row r="176" spans="1:7" ht="15">
      <c r="A176" s="200" t="s">
        <v>182</v>
      </c>
      <c r="B176" s="134"/>
      <c r="C176" s="232"/>
      <c r="D176" s="238">
        <v>1</v>
      </c>
      <c r="E176" s="220">
        <v>5</v>
      </c>
      <c r="F176" s="204">
        <f t="shared" si="4"/>
        <v>6</v>
      </c>
      <c r="G176" s="195">
        <f t="shared" si="5"/>
        <v>3</v>
      </c>
    </row>
    <row r="177" spans="1:7" ht="15">
      <c r="A177" s="200" t="s">
        <v>220</v>
      </c>
      <c r="B177" s="134"/>
      <c r="C177" s="232"/>
      <c r="D177" s="238">
        <v>1</v>
      </c>
      <c r="E177" s="220">
        <v>0</v>
      </c>
      <c r="F177" s="204">
        <f t="shared" si="4"/>
        <v>1</v>
      </c>
      <c r="G177" s="195">
        <f t="shared" si="5"/>
        <v>0.5</v>
      </c>
    </row>
    <row r="178" spans="1:7" ht="15">
      <c r="A178" s="200" t="s">
        <v>88</v>
      </c>
      <c r="B178" s="134"/>
      <c r="C178" s="232"/>
      <c r="D178" s="238">
        <v>73</v>
      </c>
      <c r="E178" s="220">
        <v>143</v>
      </c>
      <c r="F178" s="204">
        <f t="shared" si="4"/>
        <v>216</v>
      </c>
      <c r="G178" s="195">
        <f t="shared" si="5"/>
        <v>108</v>
      </c>
    </row>
    <row r="179" spans="1:7" ht="15">
      <c r="A179" s="200" t="s">
        <v>221</v>
      </c>
      <c r="B179" s="134"/>
      <c r="C179" s="232"/>
      <c r="D179" s="238">
        <v>16</v>
      </c>
      <c r="E179" s="220">
        <v>29</v>
      </c>
      <c r="F179" s="204">
        <f t="shared" si="4"/>
        <v>45</v>
      </c>
      <c r="G179" s="195">
        <f t="shared" si="5"/>
        <v>22.5</v>
      </c>
    </row>
    <row r="180" spans="1:7" ht="15">
      <c r="A180" s="200" t="s">
        <v>115</v>
      </c>
      <c r="B180" s="134"/>
      <c r="C180" s="232"/>
      <c r="D180" s="238">
        <v>11</v>
      </c>
      <c r="E180" s="220">
        <v>11</v>
      </c>
      <c r="F180" s="204">
        <f t="shared" si="4"/>
        <v>22</v>
      </c>
      <c r="G180" s="195">
        <f t="shared" si="5"/>
        <v>11</v>
      </c>
    </row>
    <row r="181" spans="1:7" ht="15">
      <c r="A181" s="200" t="s">
        <v>163</v>
      </c>
      <c r="B181" s="134"/>
      <c r="C181" s="232"/>
      <c r="D181" s="238">
        <v>0</v>
      </c>
      <c r="E181" s="220">
        <v>0</v>
      </c>
      <c r="F181" s="204">
        <f t="shared" si="4"/>
        <v>0</v>
      </c>
      <c r="G181" s="195">
        <f t="shared" si="5"/>
        <v>0</v>
      </c>
    </row>
    <row r="182" spans="1:7" ht="15">
      <c r="A182" s="200" t="s">
        <v>211</v>
      </c>
      <c r="B182" s="134"/>
      <c r="C182" s="232"/>
      <c r="D182" s="238">
        <v>0</v>
      </c>
      <c r="E182" s="220">
        <v>0</v>
      </c>
      <c r="F182" s="204">
        <f t="shared" si="4"/>
        <v>0</v>
      </c>
      <c r="G182" s="195">
        <f t="shared" si="5"/>
        <v>0</v>
      </c>
    </row>
    <row r="183" spans="1:7" ht="15">
      <c r="A183" s="200" t="s">
        <v>298</v>
      </c>
      <c r="B183" s="134"/>
      <c r="C183" s="232"/>
      <c r="D183" s="238">
        <v>0</v>
      </c>
      <c r="E183" s="220">
        <v>2</v>
      </c>
      <c r="F183" s="204">
        <f t="shared" si="4"/>
        <v>2</v>
      </c>
      <c r="G183" s="195">
        <f t="shared" si="5"/>
        <v>1</v>
      </c>
    </row>
    <row r="184" spans="1:7" ht="15">
      <c r="A184" s="200" t="s">
        <v>202</v>
      </c>
      <c r="B184" s="134"/>
      <c r="C184" s="232"/>
      <c r="D184" s="238">
        <v>0</v>
      </c>
      <c r="E184" s="220">
        <v>0</v>
      </c>
      <c r="F184" s="204">
        <f t="shared" si="4"/>
        <v>0</v>
      </c>
      <c r="G184" s="195">
        <f t="shared" si="5"/>
        <v>0</v>
      </c>
    </row>
    <row r="185" spans="1:7" ht="15">
      <c r="A185" s="200" t="s">
        <v>299</v>
      </c>
      <c r="B185" s="134"/>
      <c r="C185" s="232"/>
      <c r="D185" s="238">
        <v>0</v>
      </c>
      <c r="E185" s="220">
        <v>2</v>
      </c>
      <c r="F185" s="204">
        <f t="shared" si="4"/>
        <v>2</v>
      </c>
      <c r="G185" s="195">
        <f t="shared" si="5"/>
        <v>1</v>
      </c>
    </row>
    <row r="186" spans="1:7" ht="15">
      <c r="A186" s="200" t="s">
        <v>195</v>
      </c>
      <c r="B186" s="134"/>
      <c r="C186" s="232"/>
      <c r="D186" s="238">
        <v>0</v>
      </c>
      <c r="E186" s="220">
        <v>0</v>
      </c>
      <c r="F186" s="204">
        <f t="shared" si="4"/>
        <v>0</v>
      </c>
      <c r="G186" s="195">
        <f t="shared" si="5"/>
        <v>0</v>
      </c>
    </row>
    <row r="187" spans="1:7" ht="15">
      <c r="A187" s="200" t="s">
        <v>164</v>
      </c>
      <c r="B187" s="134"/>
      <c r="C187" s="232"/>
      <c r="D187" s="238">
        <v>0</v>
      </c>
      <c r="E187" s="220">
        <v>0</v>
      </c>
      <c r="F187" s="204">
        <f t="shared" si="4"/>
        <v>0</v>
      </c>
      <c r="G187" s="195">
        <f t="shared" si="5"/>
        <v>0</v>
      </c>
    </row>
    <row r="188" spans="1:7" ht="15">
      <c r="A188" s="200" t="s">
        <v>315</v>
      </c>
      <c r="B188" s="134"/>
      <c r="C188" s="232"/>
      <c r="D188" s="238">
        <v>16</v>
      </c>
      <c r="E188" s="220">
        <v>0</v>
      </c>
      <c r="F188" s="204">
        <f t="shared" si="4"/>
        <v>16</v>
      </c>
      <c r="G188" s="195">
        <f t="shared" si="5"/>
        <v>8</v>
      </c>
    </row>
    <row r="189" spans="1:7" ht="15">
      <c r="A189" s="200" t="s">
        <v>167</v>
      </c>
      <c r="B189" s="134"/>
      <c r="C189" s="232"/>
      <c r="D189" s="238">
        <v>0</v>
      </c>
      <c r="E189" s="220">
        <v>2</v>
      </c>
      <c r="F189" s="204">
        <f t="shared" si="4"/>
        <v>2</v>
      </c>
      <c r="G189" s="195">
        <f t="shared" si="5"/>
        <v>1</v>
      </c>
    </row>
    <row r="190" spans="1:7" ht="15">
      <c r="A190" s="200" t="s">
        <v>172</v>
      </c>
      <c r="B190" s="134"/>
      <c r="C190" s="232"/>
      <c r="D190" s="238">
        <v>48</v>
      </c>
      <c r="E190" s="220">
        <v>7</v>
      </c>
      <c r="F190" s="204">
        <f t="shared" si="4"/>
        <v>55</v>
      </c>
      <c r="G190" s="195">
        <f t="shared" si="5"/>
        <v>27.5</v>
      </c>
    </row>
    <row r="191" spans="1:7" ht="15">
      <c r="A191" s="200" t="s">
        <v>190</v>
      </c>
      <c r="B191" s="134"/>
      <c r="C191" s="232"/>
      <c r="D191" s="238">
        <v>0</v>
      </c>
      <c r="E191" s="220">
        <v>1</v>
      </c>
      <c r="F191" s="204">
        <f t="shared" si="4"/>
        <v>1</v>
      </c>
      <c r="G191" s="195">
        <f t="shared" si="5"/>
        <v>0.5</v>
      </c>
    </row>
    <row r="192" spans="1:7" ht="15">
      <c r="A192" s="200" t="s">
        <v>248</v>
      </c>
      <c r="B192" s="134"/>
      <c r="C192" s="232"/>
      <c r="D192" s="238">
        <v>354</v>
      </c>
      <c r="E192" s="220">
        <v>286</v>
      </c>
      <c r="F192" s="204">
        <f t="shared" si="4"/>
        <v>640</v>
      </c>
      <c r="G192" s="195">
        <f t="shared" si="5"/>
        <v>320</v>
      </c>
    </row>
    <row r="193" spans="1:7" ht="15">
      <c r="A193" s="200" t="s">
        <v>300</v>
      </c>
      <c r="B193" s="134"/>
      <c r="C193" s="232"/>
      <c r="D193" s="238">
        <v>5</v>
      </c>
      <c r="E193" s="220">
        <v>5</v>
      </c>
      <c r="F193" s="204">
        <f t="shared" si="4"/>
        <v>10</v>
      </c>
      <c r="G193" s="195">
        <f t="shared" si="5"/>
        <v>5</v>
      </c>
    </row>
    <row r="194" spans="1:7" ht="15">
      <c r="A194" s="200" t="s">
        <v>103</v>
      </c>
      <c r="B194" s="134"/>
      <c r="C194" s="232"/>
      <c r="D194" s="238">
        <v>210</v>
      </c>
      <c r="E194" s="220">
        <v>110</v>
      </c>
      <c r="F194" s="204">
        <f t="shared" si="4"/>
        <v>320</v>
      </c>
      <c r="G194" s="195">
        <f t="shared" si="5"/>
        <v>160</v>
      </c>
    </row>
    <row r="195" spans="1:7" ht="15">
      <c r="A195" s="200" t="s">
        <v>301</v>
      </c>
      <c r="B195" s="134"/>
      <c r="C195" s="232"/>
      <c r="D195" s="238">
        <v>0</v>
      </c>
      <c r="E195" s="220">
        <v>1</v>
      </c>
      <c r="F195" s="204">
        <f t="shared" si="4"/>
        <v>1</v>
      </c>
      <c r="G195" s="195">
        <f t="shared" si="5"/>
        <v>0.5</v>
      </c>
    </row>
    <row r="196" spans="1:7" ht="15">
      <c r="A196" s="200" t="s">
        <v>203</v>
      </c>
      <c r="B196" s="134"/>
      <c r="C196" s="232"/>
      <c r="D196" s="238">
        <v>0</v>
      </c>
      <c r="E196" s="220">
        <v>1</v>
      </c>
      <c r="F196" s="204">
        <f t="shared" si="4"/>
        <v>1</v>
      </c>
      <c r="G196" s="195">
        <f t="shared" si="5"/>
        <v>0.5</v>
      </c>
    </row>
    <row r="197" spans="1:7" ht="15">
      <c r="A197" s="200" t="s">
        <v>179</v>
      </c>
      <c r="B197" s="134"/>
      <c r="C197" s="232"/>
      <c r="D197" s="238">
        <v>0</v>
      </c>
      <c r="E197" s="220">
        <v>0</v>
      </c>
      <c r="F197" s="204">
        <f aca="true" t="shared" si="6" ref="F197:F209">SUM(B197:E197)</f>
        <v>0</v>
      </c>
      <c r="G197" s="195">
        <f t="shared" si="5"/>
        <v>0</v>
      </c>
    </row>
    <row r="198" spans="1:7" ht="15">
      <c r="A198" s="200" t="s">
        <v>117</v>
      </c>
      <c r="B198" s="134"/>
      <c r="C198" s="233"/>
      <c r="D198" s="237">
        <v>12</v>
      </c>
      <c r="E198" s="205">
        <v>7</v>
      </c>
      <c r="F198" s="204">
        <f t="shared" si="6"/>
        <v>19</v>
      </c>
      <c r="G198" s="195">
        <f aca="true" t="shared" si="7" ref="G198:G208">AVERAGE(D198:E198)</f>
        <v>9.5</v>
      </c>
    </row>
    <row r="199" spans="1:7" s="37" customFormat="1" ht="15">
      <c r="A199" s="200" t="s">
        <v>120</v>
      </c>
      <c r="B199" s="134"/>
      <c r="C199" s="234"/>
      <c r="D199" s="239">
        <v>2</v>
      </c>
      <c r="E199" s="207">
        <v>7</v>
      </c>
      <c r="F199" s="204">
        <f t="shared" si="6"/>
        <v>9</v>
      </c>
      <c r="G199" s="195">
        <f t="shared" si="7"/>
        <v>4.5</v>
      </c>
    </row>
    <row r="200" spans="1:7" s="37" customFormat="1" ht="15">
      <c r="A200" s="200" t="s">
        <v>97</v>
      </c>
      <c r="B200" s="134"/>
      <c r="C200" s="234"/>
      <c r="D200" s="239">
        <v>71</v>
      </c>
      <c r="E200" s="207">
        <v>100</v>
      </c>
      <c r="F200" s="204">
        <f t="shared" si="6"/>
        <v>171</v>
      </c>
      <c r="G200" s="195">
        <f t="shared" si="7"/>
        <v>85.5</v>
      </c>
    </row>
    <row r="201" spans="1:7" s="37" customFormat="1" ht="15">
      <c r="A201" s="200" t="s">
        <v>166</v>
      </c>
      <c r="B201" s="134"/>
      <c r="C201" s="234"/>
      <c r="D201" s="239">
        <v>2</v>
      </c>
      <c r="E201" s="207">
        <v>31</v>
      </c>
      <c r="F201" s="204">
        <f t="shared" si="6"/>
        <v>33</v>
      </c>
      <c r="G201" s="195">
        <f t="shared" si="7"/>
        <v>16.5</v>
      </c>
    </row>
    <row r="202" spans="1:7" s="37" customFormat="1" ht="15">
      <c r="A202" s="200" t="s">
        <v>165</v>
      </c>
      <c r="B202" s="134"/>
      <c r="C202" s="234"/>
      <c r="D202" s="239">
        <v>8</v>
      </c>
      <c r="E202" s="207">
        <v>82</v>
      </c>
      <c r="F202" s="204">
        <f t="shared" si="6"/>
        <v>90</v>
      </c>
      <c r="G202" s="195">
        <f t="shared" si="7"/>
        <v>45</v>
      </c>
    </row>
    <row r="203" spans="1:7" s="37" customFormat="1" ht="15">
      <c r="A203" s="200" t="s">
        <v>180</v>
      </c>
      <c r="B203" s="134"/>
      <c r="C203" s="234"/>
      <c r="D203" s="239">
        <v>0</v>
      </c>
      <c r="E203" s="207">
        <v>0</v>
      </c>
      <c r="F203" s="204">
        <f t="shared" si="6"/>
        <v>0</v>
      </c>
      <c r="G203" s="195">
        <f t="shared" si="7"/>
        <v>0</v>
      </c>
    </row>
    <row r="204" spans="1:7" s="37" customFormat="1" ht="15">
      <c r="A204" s="200" t="s">
        <v>143</v>
      </c>
      <c r="B204" s="134"/>
      <c r="C204" s="234"/>
      <c r="D204" s="239">
        <v>8</v>
      </c>
      <c r="E204" s="207">
        <v>6</v>
      </c>
      <c r="F204" s="204">
        <f t="shared" si="6"/>
        <v>14</v>
      </c>
      <c r="G204" s="195">
        <f t="shared" si="7"/>
        <v>7</v>
      </c>
    </row>
    <row r="205" spans="1:7" s="37" customFormat="1" ht="15">
      <c r="A205" s="200" t="s">
        <v>196</v>
      </c>
      <c r="B205" s="134"/>
      <c r="C205" s="234"/>
      <c r="D205" s="239">
        <v>0</v>
      </c>
      <c r="E205" s="207">
        <v>2</v>
      </c>
      <c r="F205" s="204">
        <f t="shared" si="6"/>
        <v>2</v>
      </c>
      <c r="G205" s="195">
        <f t="shared" si="7"/>
        <v>1</v>
      </c>
    </row>
    <row r="206" spans="1:7" s="37" customFormat="1" ht="15">
      <c r="A206" s="200" t="s">
        <v>99</v>
      </c>
      <c r="B206" s="134"/>
      <c r="C206" s="234"/>
      <c r="D206" s="239">
        <v>146</v>
      </c>
      <c r="E206" s="207">
        <v>115</v>
      </c>
      <c r="F206" s="204">
        <f t="shared" si="6"/>
        <v>261</v>
      </c>
      <c r="G206" s="195">
        <f t="shared" si="7"/>
        <v>130.5</v>
      </c>
    </row>
    <row r="207" spans="1:7" s="37" customFormat="1" ht="15">
      <c r="A207" s="200" t="s">
        <v>27</v>
      </c>
      <c r="B207" s="134"/>
      <c r="C207" s="234"/>
      <c r="D207" s="239">
        <v>304</v>
      </c>
      <c r="E207" s="207">
        <v>413</v>
      </c>
      <c r="F207" s="204">
        <f t="shared" si="6"/>
        <v>717</v>
      </c>
      <c r="G207" s="195">
        <f t="shared" si="7"/>
        <v>358.5</v>
      </c>
    </row>
    <row r="208" spans="1:7" s="37" customFormat="1" ht="15.75" thickBot="1">
      <c r="A208" s="201" t="s">
        <v>197</v>
      </c>
      <c r="B208" s="134"/>
      <c r="C208" s="234"/>
      <c r="D208" s="240">
        <v>0</v>
      </c>
      <c r="E208" s="208">
        <v>0</v>
      </c>
      <c r="F208" s="221">
        <f t="shared" si="6"/>
        <v>0</v>
      </c>
      <c r="G208" s="209">
        <f t="shared" si="7"/>
        <v>0</v>
      </c>
    </row>
    <row r="209" spans="1:7" s="37" customFormat="1" ht="15.75" thickBot="1">
      <c r="A209" s="132" t="s">
        <v>316</v>
      </c>
      <c r="B209" s="133">
        <f>SUM(B5:B208)</f>
        <v>0</v>
      </c>
      <c r="C209" s="133">
        <f>SUM(C5:C197)</f>
        <v>0</v>
      </c>
      <c r="D209" s="229">
        <f>SUM(D5:D208)</f>
        <v>7464</v>
      </c>
      <c r="E209" s="229">
        <f>SUM(E5:E208)</f>
        <v>8271</v>
      </c>
      <c r="F209" s="206">
        <f t="shared" si="6"/>
        <v>15735</v>
      </c>
      <c r="G209" s="197">
        <f>AVERAGE(D209:E209)</f>
        <v>7867.5</v>
      </c>
    </row>
    <row r="210" spans="1:7" s="37" customFormat="1" ht="15">
      <c r="A210" s="128"/>
      <c r="B210" s="129"/>
      <c r="C210" s="129"/>
      <c r="D210" s="129"/>
      <c r="E210" s="129"/>
      <c r="F210" s="130"/>
      <c r="G210" s="135"/>
    </row>
    <row r="211" spans="1:7" s="37" customFormat="1" ht="45">
      <c r="A211" s="41" t="s">
        <v>222</v>
      </c>
      <c r="B211" s="41"/>
      <c r="C211" s="42"/>
      <c r="D211" s="42"/>
      <c r="E211" s="243" t="s">
        <v>304</v>
      </c>
      <c r="F211" s="244"/>
      <c r="G211" s="136"/>
    </row>
    <row r="212" spans="1:7" s="37" customFormat="1" ht="15">
      <c r="A212" s="43"/>
      <c r="B212" s="43"/>
      <c r="C212" s="42"/>
      <c r="D212" s="42"/>
      <c r="E212" s="131"/>
      <c r="F212" s="131"/>
      <c r="G212" s="136"/>
    </row>
    <row r="213" spans="1:5" ht="69.75" customHeight="1">
      <c r="A213" s="44" t="s">
        <v>223</v>
      </c>
      <c r="B213" s="44"/>
      <c r="C213" s="45"/>
      <c r="D213" s="45"/>
      <c r="E213" s="9"/>
    </row>
    <row r="214" spans="1:5" ht="15">
      <c r="A214" s="44"/>
      <c r="B214" s="44"/>
      <c r="C214" s="45"/>
      <c r="D214" s="45"/>
      <c r="E214" s="9"/>
    </row>
    <row r="215" spans="1:5" ht="51.75" customHeight="1">
      <c r="A215" s="46" t="s">
        <v>224</v>
      </c>
      <c r="B215" s="46"/>
      <c r="C215" s="47"/>
      <c r="D215" s="47"/>
      <c r="E215" s="9"/>
    </row>
    <row r="216" spans="1:5" ht="15">
      <c r="A216" s="37"/>
      <c r="B216" s="37"/>
      <c r="C216" s="38"/>
      <c r="D216" s="38"/>
      <c r="E216" s="9"/>
    </row>
    <row r="217" spans="1:5" ht="64.5" customHeight="1">
      <c r="A217" s="48" t="s">
        <v>225</v>
      </c>
      <c r="B217" s="48"/>
      <c r="C217" s="26"/>
      <c r="D217" s="26"/>
      <c r="E217" s="9"/>
    </row>
  </sheetData>
  <sheetProtection/>
  <mergeCells count="1">
    <mergeCell ref="E211:F21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3.00390625" style="0" bestFit="1" customWidth="1"/>
    <col min="2" max="2" width="12.421875" style="0" hidden="1" customWidth="1"/>
    <col min="3" max="3" width="12.421875" style="26" hidden="1" customWidth="1"/>
    <col min="4" max="4" width="12.421875" style="26" bestFit="1" customWidth="1"/>
    <col min="5" max="5" width="12.421875" style="0" bestFit="1" customWidth="1"/>
    <col min="6" max="6" width="9.140625" style="0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25"/>
    </row>
    <row r="2" spans="1:3" ht="15">
      <c r="A2" s="1" t="s">
        <v>6</v>
      </c>
      <c r="B2" s="1"/>
      <c r="C2" s="25"/>
    </row>
    <row r="3" ht="15.75" thickBot="1"/>
    <row r="4" spans="1:7" ht="15.75" thickBot="1">
      <c r="A4" s="210" t="s">
        <v>24</v>
      </c>
      <c r="B4" s="211" t="s">
        <v>249</v>
      </c>
      <c r="C4" s="101" t="s">
        <v>250</v>
      </c>
      <c r="D4" s="211" t="s">
        <v>251</v>
      </c>
      <c r="E4" s="101" t="s">
        <v>236</v>
      </c>
      <c r="F4" s="102" t="s">
        <v>78</v>
      </c>
      <c r="G4" s="27" t="s">
        <v>228</v>
      </c>
    </row>
    <row r="5" spans="1:7" ht="15">
      <c r="A5" s="223" t="s">
        <v>318</v>
      </c>
      <c r="B5" s="172"/>
      <c r="C5" s="172"/>
      <c r="D5" s="241">
        <v>1017</v>
      </c>
      <c r="E5" s="224">
        <v>315</v>
      </c>
      <c r="F5" s="212">
        <f>SUM(B5:E5)</f>
        <v>1332</v>
      </c>
      <c r="G5" s="186">
        <f>AVERAGE(D5:E5)</f>
        <v>666</v>
      </c>
    </row>
    <row r="6" spans="1:7" ht="15">
      <c r="A6" s="222" t="s">
        <v>25</v>
      </c>
      <c r="B6" s="173"/>
      <c r="C6" s="173"/>
      <c r="D6" s="238">
        <v>476</v>
      </c>
      <c r="E6" s="220">
        <v>714</v>
      </c>
      <c r="F6" s="213">
        <f>SUM(B6:E6)</f>
        <v>1190</v>
      </c>
      <c r="G6" s="185">
        <f aca="true" t="shared" si="0" ref="G6:G14">AVERAGE(D6:E6)</f>
        <v>595</v>
      </c>
    </row>
    <row r="7" spans="1:7" ht="15">
      <c r="A7" s="222" t="s">
        <v>26</v>
      </c>
      <c r="B7" s="174"/>
      <c r="C7" s="174"/>
      <c r="D7" s="238">
        <v>463</v>
      </c>
      <c r="E7" s="220">
        <v>652</v>
      </c>
      <c r="F7" s="213">
        <f aca="true" t="shared" si="1" ref="F7:F14">SUM(B7:E7)</f>
        <v>1115</v>
      </c>
      <c r="G7" s="185">
        <f t="shared" si="0"/>
        <v>557.5</v>
      </c>
    </row>
    <row r="8" spans="1:7" ht="15">
      <c r="A8" s="222" t="s">
        <v>27</v>
      </c>
      <c r="B8" s="174"/>
      <c r="C8" s="174"/>
      <c r="D8" s="239">
        <v>304</v>
      </c>
      <c r="E8" s="207">
        <v>413</v>
      </c>
      <c r="F8" s="213">
        <f t="shared" si="1"/>
        <v>717</v>
      </c>
      <c r="G8" s="185">
        <f t="shared" si="0"/>
        <v>358.5</v>
      </c>
    </row>
    <row r="9" spans="1:7" ht="15">
      <c r="A9" s="222" t="s">
        <v>248</v>
      </c>
      <c r="B9" s="174"/>
      <c r="C9" s="174"/>
      <c r="D9" s="238">
        <v>354</v>
      </c>
      <c r="E9" s="220">
        <v>286</v>
      </c>
      <c r="F9" s="213">
        <f t="shared" si="1"/>
        <v>640</v>
      </c>
      <c r="G9" s="185">
        <f t="shared" si="0"/>
        <v>320</v>
      </c>
    </row>
    <row r="10" spans="1:7" ht="15">
      <c r="A10" s="222" t="s">
        <v>87</v>
      </c>
      <c r="B10" s="174"/>
      <c r="C10" s="174"/>
      <c r="D10" s="238">
        <v>260</v>
      </c>
      <c r="E10" s="220">
        <v>363</v>
      </c>
      <c r="F10" s="213">
        <f t="shared" si="1"/>
        <v>623</v>
      </c>
      <c r="G10" s="185">
        <f t="shared" si="0"/>
        <v>311.5</v>
      </c>
    </row>
    <row r="11" spans="1:7" ht="15">
      <c r="A11" s="200" t="s">
        <v>83</v>
      </c>
      <c r="B11" s="174"/>
      <c r="C11" s="174"/>
      <c r="D11" s="238">
        <v>299</v>
      </c>
      <c r="E11" s="220">
        <v>300</v>
      </c>
      <c r="F11" s="213">
        <f t="shared" si="1"/>
        <v>599</v>
      </c>
      <c r="G11" s="185">
        <f t="shared" si="0"/>
        <v>299.5</v>
      </c>
    </row>
    <row r="12" spans="1:7" ht="15">
      <c r="A12" s="200" t="s">
        <v>32</v>
      </c>
      <c r="B12" s="174"/>
      <c r="C12" s="174"/>
      <c r="D12" s="238">
        <v>167</v>
      </c>
      <c r="E12" s="220">
        <v>377</v>
      </c>
      <c r="F12" s="213">
        <f t="shared" si="1"/>
        <v>544</v>
      </c>
      <c r="G12" s="185">
        <f t="shared" si="0"/>
        <v>272</v>
      </c>
    </row>
    <row r="13" spans="1:7" ht="15">
      <c r="A13" s="200" t="s">
        <v>96</v>
      </c>
      <c r="B13" s="174"/>
      <c r="C13" s="174"/>
      <c r="D13" s="238">
        <v>151</v>
      </c>
      <c r="E13" s="220">
        <v>287</v>
      </c>
      <c r="F13" s="213">
        <f t="shared" si="1"/>
        <v>438</v>
      </c>
      <c r="G13" s="185">
        <f t="shared" si="0"/>
        <v>219</v>
      </c>
    </row>
    <row r="14" spans="1:7" ht="15.75" thickBot="1">
      <c r="A14" s="201" t="s">
        <v>28</v>
      </c>
      <c r="B14" s="175"/>
      <c r="C14" s="175"/>
      <c r="D14" s="242">
        <v>129</v>
      </c>
      <c r="E14" s="225">
        <v>300</v>
      </c>
      <c r="F14" s="214">
        <f t="shared" si="1"/>
        <v>429</v>
      </c>
      <c r="G14" s="187">
        <f t="shared" si="0"/>
        <v>214.5</v>
      </c>
    </row>
    <row r="15" spans="1:4" ht="15">
      <c r="A15" s="11"/>
      <c r="B15" s="11"/>
      <c r="C15" s="28"/>
      <c r="D15" s="29"/>
    </row>
    <row r="16" spans="1:4" ht="15">
      <c r="A16" s="10"/>
      <c r="B16" s="10"/>
      <c r="C16" s="30"/>
      <c r="D16" s="31" t="s">
        <v>29</v>
      </c>
    </row>
    <row r="17" spans="1:4" ht="15">
      <c r="A17" s="10"/>
      <c r="B17" s="10"/>
      <c r="C17" s="30"/>
      <c r="D17" s="32"/>
    </row>
    <row r="18" spans="1:3" ht="15">
      <c r="A18" s="8"/>
      <c r="B18" s="8"/>
      <c r="C18" s="33"/>
    </row>
    <row r="19" spans="1:3" ht="15">
      <c r="A19" s="8"/>
      <c r="B19" s="8"/>
      <c r="C19" s="33"/>
    </row>
    <row r="20" spans="1:3" ht="15">
      <c r="A20" s="8"/>
      <c r="B20" s="8"/>
      <c r="C20" s="33"/>
    </row>
    <row r="21" spans="1:3" ht="15">
      <c r="A21" s="8"/>
      <c r="B21" s="8"/>
      <c r="C21" s="33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1">
      <selection activeCell="L60" sqref="L60"/>
    </sheetView>
  </sheetViews>
  <sheetFormatPr defaultColWidth="9.140625" defaultRowHeight="15"/>
  <cols>
    <col min="1" max="1" width="60.57421875" style="0" customWidth="1"/>
    <col min="2" max="3" width="12.00390625" style="9" hidden="1" customWidth="1"/>
    <col min="4" max="4" width="13.8515625" style="9" customWidth="1"/>
    <col min="5" max="5" width="14.140625" style="63" customWidth="1"/>
    <col min="6" max="6" width="12.7109375" style="78" customWidth="1"/>
    <col min="7" max="7" width="19.28125" style="125" customWidth="1"/>
  </cols>
  <sheetData>
    <row r="1" spans="1:4" ht="15">
      <c r="A1" s="1" t="s">
        <v>0</v>
      </c>
      <c r="B1" s="20"/>
      <c r="C1" s="20"/>
      <c r="D1" s="20"/>
    </row>
    <row r="2" spans="1:4" ht="15">
      <c r="A2" s="1" t="s">
        <v>6</v>
      </c>
      <c r="B2" s="20"/>
      <c r="C2" s="20"/>
      <c r="D2" s="20"/>
    </row>
    <row r="3" ht="15.75" thickBot="1"/>
    <row r="4" spans="1:7" ht="15.75" thickBot="1">
      <c r="A4" s="12" t="s">
        <v>35</v>
      </c>
      <c r="B4" s="76" t="s">
        <v>237</v>
      </c>
      <c r="C4" s="76" t="s">
        <v>238</v>
      </c>
      <c r="D4" s="76" t="s">
        <v>234</v>
      </c>
      <c r="E4" s="35" t="s">
        <v>236</v>
      </c>
      <c r="F4" s="35" t="s">
        <v>78</v>
      </c>
      <c r="G4" s="126" t="s">
        <v>227</v>
      </c>
    </row>
    <row r="5" spans="1:7" ht="15" customHeight="1">
      <c r="A5" s="88" t="s">
        <v>8</v>
      </c>
      <c r="B5" s="110"/>
      <c r="C5" s="118"/>
      <c r="D5" s="114">
        <v>72</v>
      </c>
      <c r="E5" s="108">
        <v>19</v>
      </c>
      <c r="F5" s="90">
        <f aca="true" t="shared" si="0" ref="F5:F34">SUM(B5:E5)</f>
        <v>91</v>
      </c>
      <c r="G5" s="194">
        <f>AVERAGE(D5:E5)</f>
        <v>45.5</v>
      </c>
    </row>
    <row r="6" spans="1:7" ht="15">
      <c r="A6" s="57" t="s">
        <v>75</v>
      </c>
      <c r="B6" s="111"/>
      <c r="C6" s="119"/>
      <c r="D6" s="115">
        <v>33</v>
      </c>
      <c r="E6" s="108">
        <v>15</v>
      </c>
      <c r="F6" s="91">
        <f t="shared" si="0"/>
        <v>48</v>
      </c>
      <c r="G6" s="195">
        <f aca="true" t="shared" si="1" ref="G6:G69">AVERAGE(D6:E6)</f>
        <v>24</v>
      </c>
    </row>
    <row r="7" spans="1:7" ht="15" customHeight="1">
      <c r="A7" s="57" t="s">
        <v>239</v>
      </c>
      <c r="B7" s="111"/>
      <c r="C7" s="119"/>
      <c r="D7" s="115">
        <v>2</v>
      </c>
      <c r="E7" s="108">
        <v>11</v>
      </c>
      <c r="F7" s="91">
        <f t="shared" si="0"/>
        <v>13</v>
      </c>
      <c r="G7" s="195">
        <f t="shared" si="1"/>
        <v>6.5</v>
      </c>
    </row>
    <row r="8" spans="1:7" ht="15" customHeight="1">
      <c r="A8" s="57" t="s">
        <v>9</v>
      </c>
      <c r="B8" s="111"/>
      <c r="C8" s="119"/>
      <c r="D8" s="115">
        <v>449</v>
      </c>
      <c r="E8" s="108">
        <v>757</v>
      </c>
      <c r="F8" s="91">
        <f t="shared" si="0"/>
        <v>1206</v>
      </c>
      <c r="G8" s="195">
        <f t="shared" si="1"/>
        <v>603</v>
      </c>
    </row>
    <row r="9" spans="1:7" ht="15" customHeight="1">
      <c r="A9" s="57" t="s">
        <v>10</v>
      </c>
      <c r="B9" s="111"/>
      <c r="C9" s="119"/>
      <c r="D9" s="115">
        <v>1</v>
      </c>
      <c r="E9" s="108">
        <v>3</v>
      </c>
      <c r="F9" s="91">
        <f t="shared" si="0"/>
        <v>4</v>
      </c>
      <c r="G9" s="195">
        <f t="shared" si="1"/>
        <v>2</v>
      </c>
    </row>
    <row r="10" spans="1:7" ht="15" customHeight="1">
      <c r="A10" s="57" t="s">
        <v>11</v>
      </c>
      <c r="B10" s="111"/>
      <c r="C10" s="119"/>
      <c r="D10" s="115">
        <v>272</v>
      </c>
      <c r="E10" s="108">
        <v>344</v>
      </c>
      <c r="F10" s="91">
        <f t="shared" si="0"/>
        <v>616</v>
      </c>
      <c r="G10" s="195">
        <f t="shared" si="1"/>
        <v>308</v>
      </c>
    </row>
    <row r="11" spans="1:7" ht="15" customHeight="1">
      <c r="A11" s="57" t="s">
        <v>240</v>
      </c>
      <c r="B11" s="111"/>
      <c r="C11" s="119"/>
      <c r="D11" s="115">
        <v>466</v>
      </c>
      <c r="E11" s="108">
        <v>566</v>
      </c>
      <c r="F11" s="91">
        <f t="shared" si="0"/>
        <v>1032</v>
      </c>
      <c r="G11" s="195">
        <f t="shared" si="1"/>
        <v>516</v>
      </c>
    </row>
    <row r="12" spans="1:7" ht="15" customHeight="1">
      <c r="A12" s="57" t="s">
        <v>12</v>
      </c>
      <c r="B12" s="111"/>
      <c r="C12" s="119"/>
      <c r="D12" s="115">
        <v>434</v>
      </c>
      <c r="E12" s="108">
        <v>258</v>
      </c>
      <c r="F12" s="91">
        <f t="shared" si="0"/>
        <v>692</v>
      </c>
      <c r="G12" s="195">
        <f t="shared" si="1"/>
        <v>346</v>
      </c>
    </row>
    <row r="13" spans="1:7" ht="15" customHeight="1">
      <c r="A13" s="57" t="s">
        <v>13</v>
      </c>
      <c r="B13" s="111"/>
      <c r="C13" s="119"/>
      <c r="D13" s="115">
        <v>4</v>
      </c>
      <c r="E13" s="108">
        <v>23</v>
      </c>
      <c r="F13" s="91">
        <f t="shared" si="0"/>
        <v>27</v>
      </c>
      <c r="G13" s="195">
        <f t="shared" si="1"/>
        <v>13.5</v>
      </c>
    </row>
    <row r="14" spans="1:7" ht="15">
      <c r="A14" s="57" t="s">
        <v>241</v>
      </c>
      <c r="B14" s="111"/>
      <c r="C14" s="119"/>
      <c r="D14" s="115">
        <v>43</v>
      </c>
      <c r="E14" s="108">
        <v>34</v>
      </c>
      <c r="F14" s="91">
        <f t="shared" si="0"/>
        <v>77</v>
      </c>
      <c r="G14" s="195">
        <f t="shared" si="1"/>
        <v>38.5</v>
      </c>
    </row>
    <row r="15" spans="1:7" ht="15" customHeight="1">
      <c r="A15" s="57" t="s">
        <v>242</v>
      </c>
      <c r="B15" s="111"/>
      <c r="C15" s="119"/>
      <c r="D15" s="115">
        <v>0</v>
      </c>
      <c r="E15" s="108">
        <v>0</v>
      </c>
      <c r="F15" s="91">
        <f t="shared" si="0"/>
        <v>0</v>
      </c>
      <c r="G15" s="195">
        <f t="shared" si="1"/>
        <v>0</v>
      </c>
    </row>
    <row r="16" spans="1:7" ht="15" customHeight="1">
      <c r="A16" s="57" t="s">
        <v>14</v>
      </c>
      <c r="B16" s="111"/>
      <c r="C16" s="119"/>
      <c r="D16" s="115">
        <v>6</v>
      </c>
      <c r="E16" s="108">
        <v>4</v>
      </c>
      <c r="F16" s="91">
        <f t="shared" si="0"/>
        <v>10</v>
      </c>
      <c r="G16" s="195">
        <f t="shared" si="1"/>
        <v>5</v>
      </c>
    </row>
    <row r="17" spans="1:7" ht="15" customHeight="1">
      <c r="A17" s="57" t="s">
        <v>15</v>
      </c>
      <c r="B17" s="111"/>
      <c r="C17" s="119"/>
      <c r="D17" s="115">
        <v>533</v>
      </c>
      <c r="E17" s="108">
        <v>391</v>
      </c>
      <c r="F17" s="91">
        <f t="shared" si="0"/>
        <v>924</v>
      </c>
      <c r="G17" s="195">
        <f t="shared" si="1"/>
        <v>462</v>
      </c>
    </row>
    <row r="18" spans="1:7" ht="15" customHeight="1">
      <c r="A18" s="57" t="s">
        <v>16</v>
      </c>
      <c r="B18" s="111"/>
      <c r="C18" s="119"/>
      <c r="D18" s="115">
        <v>4</v>
      </c>
      <c r="E18" s="108">
        <v>10</v>
      </c>
      <c r="F18" s="91">
        <f t="shared" si="0"/>
        <v>14</v>
      </c>
      <c r="G18" s="195">
        <f t="shared" si="1"/>
        <v>7</v>
      </c>
    </row>
    <row r="19" spans="1:7" ht="15" customHeight="1">
      <c r="A19" s="57" t="s">
        <v>17</v>
      </c>
      <c r="B19" s="111"/>
      <c r="C19" s="119"/>
      <c r="D19" s="115">
        <v>69</v>
      </c>
      <c r="E19" s="108">
        <v>118</v>
      </c>
      <c r="F19" s="91">
        <f t="shared" si="0"/>
        <v>187</v>
      </c>
      <c r="G19" s="195">
        <f t="shared" si="1"/>
        <v>93.5</v>
      </c>
    </row>
    <row r="20" spans="1:7" ht="15" customHeight="1">
      <c r="A20" s="57" t="s">
        <v>18</v>
      </c>
      <c r="B20" s="111"/>
      <c r="C20" s="119"/>
      <c r="D20" s="115">
        <v>8</v>
      </c>
      <c r="E20" s="108">
        <v>17</v>
      </c>
      <c r="F20" s="91">
        <f t="shared" si="0"/>
        <v>25</v>
      </c>
      <c r="G20" s="195">
        <f t="shared" si="1"/>
        <v>12.5</v>
      </c>
    </row>
    <row r="21" spans="1:7" ht="15">
      <c r="A21" s="57" t="s">
        <v>36</v>
      </c>
      <c r="B21" s="111"/>
      <c r="C21" s="119"/>
      <c r="D21" s="115">
        <v>8</v>
      </c>
      <c r="E21" s="108">
        <v>14</v>
      </c>
      <c r="F21" s="91">
        <f t="shared" si="0"/>
        <v>22</v>
      </c>
      <c r="G21" s="195">
        <f t="shared" si="1"/>
        <v>11</v>
      </c>
    </row>
    <row r="22" spans="1:7" ht="15" customHeight="1">
      <c r="A22" s="57" t="s">
        <v>19</v>
      </c>
      <c r="B22" s="111"/>
      <c r="C22" s="119"/>
      <c r="D22" s="115">
        <v>105</v>
      </c>
      <c r="E22" s="108">
        <v>72</v>
      </c>
      <c r="F22" s="91">
        <f t="shared" si="0"/>
        <v>177</v>
      </c>
      <c r="G22" s="195">
        <f t="shared" si="1"/>
        <v>88.5</v>
      </c>
    </row>
    <row r="23" spans="1:7" ht="15" customHeight="1">
      <c r="A23" s="57" t="s">
        <v>20</v>
      </c>
      <c r="B23" s="111"/>
      <c r="C23" s="119"/>
      <c r="D23" s="115">
        <v>0</v>
      </c>
      <c r="E23" s="108">
        <v>3</v>
      </c>
      <c r="F23" s="91">
        <f t="shared" si="0"/>
        <v>3</v>
      </c>
      <c r="G23" s="195">
        <f t="shared" si="1"/>
        <v>1.5</v>
      </c>
    </row>
    <row r="24" spans="1:7" ht="15" customHeight="1">
      <c r="A24" s="57" t="s">
        <v>243</v>
      </c>
      <c r="B24" s="111"/>
      <c r="C24" s="119"/>
      <c r="D24" s="115">
        <v>11</v>
      </c>
      <c r="E24" s="108">
        <v>15</v>
      </c>
      <c r="F24" s="91">
        <f t="shared" si="0"/>
        <v>26</v>
      </c>
      <c r="G24" s="195">
        <f t="shared" si="1"/>
        <v>13</v>
      </c>
    </row>
    <row r="25" spans="1:7" ht="15" customHeight="1">
      <c r="A25" s="57" t="s">
        <v>21</v>
      </c>
      <c r="B25" s="111"/>
      <c r="C25" s="119"/>
      <c r="D25" s="115">
        <v>382</v>
      </c>
      <c r="E25" s="108">
        <v>216</v>
      </c>
      <c r="F25" s="91">
        <f t="shared" si="0"/>
        <v>598</v>
      </c>
      <c r="G25" s="195">
        <f t="shared" si="1"/>
        <v>299</v>
      </c>
    </row>
    <row r="26" spans="1:7" ht="15" customHeight="1">
      <c r="A26" s="57" t="s">
        <v>22</v>
      </c>
      <c r="B26" s="111"/>
      <c r="C26" s="119"/>
      <c r="D26" s="115">
        <v>0</v>
      </c>
      <c r="E26" s="108">
        <v>0</v>
      </c>
      <c r="F26" s="91">
        <f t="shared" si="0"/>
        <v>0</v>
      </c>
      <c r="G26" s="195">
        <f t="shared" si="1"/>
        <v>0</v>
      </c>
    </row>
    <row r="27" spans="1:7" ht="15" customHeight="1">
      <c r="A27" s="57" t="s">
        <v>23</v>
      </c>
      <c r="B27" s="111"/>
      <c r="C27" s="119"/>
      <c r="D27" s="115">
        <v>62</v>
      </c>
      <c r="E27" s="108">
        <v>26</v>
      </c>
      <c r="F27" s="91">
        <f t="shared" si="0"/>
        <v>88</v>
      </c>
      <c r="G27" s="195">
        <f t="shared" si="1"/>
        <v>44</v>
      </c>
    </row>
    <row r="28" spans="1:7" ht="15" customHeight="1">
      <c r="A28" s="57" t="s">
        <v>37</v>
      </c>
      <c r="B28" s="111"/>
      <c r="C28" s="119"/>
      <c r="D28" s="115">
        <v>0</v>
      </c>
      <c r="E28" s="108">
        <v>23</v>
      </c>
      <c r="F28" s="91">
        <f t="shared" si="0"/>
        <v>23</v>
      </c>
      <c r="G28" s="195">
        <f t="shared" si="1"/>
        <v>11.5</v>
      </c>
    </row>
    <row r="29" spans="1:7" ht="15" customHeight="1">
      <c r="A29" s="57" t="s">
        <v>244</v>
      </c>
      <c r="B29" s="111"/>
      <c r="C29" s="119"/>
      <c r="D29" s="115">
        <v>58</v>
      </c>
      <c r="E29" s="108">
        <v>66</v>
      </c>
      <c r="F29" s="91">
        <f t="shared" si="0"/>
        <v>124</v>
      </c>
      <c r="G29" s="195">
        <f t="shared" si="1"/>
        <v>62</v>
      </c>
    </row>
    <row r="30" spans="1:7" ht="15" customHeight="1">
      <c r="A30" s="57" t="s">
        <v>245</v>
      </c>
      <c r="B30" s="111"/>
      <c r="C30" s="119"/>
      <c r="D30" s="115">
        <v>81</v>
      </c>
      <c r="E30" s="108">
        <v>88</v>
      </c>
      <c r="F30" s="91">
        <f t="shared" si="0"/>
        <v>169</v>
      </c>
      <c r="G30" s="195">
        <f t="shared" si="1"/>
        <v>84.5</v>
      </c>
    </row>
    <row r="31" spans="1:7" ht="15" customHeight="1">
      <c r="A31" s="57" t="s">
        <v>39</v>
      </c>
      <c r="B31" s="111"/>
      <c r="C31" s="119"/>
      <c r="D31" s="115">
        <v>131</v>
      </c>
      <c r="E31" s="108">
        <v>176</v>
      </c>
      <c r="F31" s="91">
        <f t="shared" si="0"/>
        <v>307</v>
      </c>
      <c r="G31" s="195">
        <f t="shared" si="1"/>
        <v>153.5</v>
      </c>
    </row>
    <row r="32" spans="1:7" ht="15" customHeight="1">
      <c r="A32" s="57" t="s">
        <v>40</v>
      </c>
      <c r="B32" s="112"/>
      <c r="C32" s="120"/>
      <c r="D32" s="116">
        <v>108</v>
      </c>
      <c r="E32" s="108">
        <v>151</v>
      </c>
      <c r="F32" s="91">
        <f t="shared" si="0"/>
        <v>259</v>
      </c>
      <c r="G32" s="195">
        <f t="shared" si="1"/>
        <v>129.5</v>
      </c>
    </row>
    <row r="33" spans="1:7" ht="15">
      <c r="A33" s="57" t="s">
        <v>41</v>
      </c>
      <c r="B33" s="112"/>
      <c r="C33" s="120"/>
      <c r="D33" s="116">
        <v>90</v>
      </c>
      <c r="E33" s="108">
        <v>111</v>
      </c>
      <c r="F33" s="91">
        <f t="shared" si="0"/>
        <v>201</v>
      </c>
      <c r="G33" s="195">
        <f t="shared" si="1"/>
        <v>100.5</v>
      </c>
    </row>
    <row r="34" spans="1:7" ht="15">
      <c r="A34" s="57" t="s">
        <v>42</v>
      </c>
      <c r="B34" s="112"/>
      <c r="C34" s="120"/>
      <c r="D34" s="116">
        <v>76</v>
      </c>
      <c r="E34" s="108">
        <v>107</v>
      </c>
      <c r="F34" s="91">
        <f t="shared" si="0"/>
        <v>183</v>
      </c>
      <c r="G34" s="195">
        <f t="shared" si="1"/>
        <v>91.5</v>
      </c>
    </row>
    <row r="35" spans="1:7" ht="15">
      <c r="A35" s="57" t="s">
        <v>43</v>
      </c>
      <c r="B35" s="111"/>
      <c r="C35" s="119"/>
      <c r="D35" s="115">
        <v>103</v>
      </c>
      <c r="E35" s="108">
        <v>102</v>
      </c>
      <c r="F35" s="91">
        <f aca="true" t="shared" si="2" ref="F35:F66">SUM(B35:E35)</f>
        <v>205</v>
      </c>
      <c r="G35" s="195">
        <f t="shared" si="1"/>
        <v>102.5</v>
      </c>
    </row>
    <row r="36" spans="1:7" ht="15">
      <c r="A36" s="57" t="s">
        <v>44</v>
      </c>
      <c r="B36" s="111"/>
      <c r="C36" s="119"/>
      <c r="D36" s="115">
        <v>13</v>
      </c>
      <c r="E36" s="108">
        <v>11</v>
      </c>
      <c r="F36" s="91">
        <f t="shared" si="2"/>
        <v>24</v>
      </c>
      <c r="G36" s="195">
        <f t="shared" si="1"/>
        <v>12</v>
      </c>
    </row>
    <row r="37" spans="1:7" ht="15">
      <c r="A37" s="57" t="s">
        <v>45</v>
      </c>
      <c r="B37" s="111"/>
      <c r="C37" s="119"/>
      <c r="D37" s="115">
        <v>48</v>
      </c>
      <c r="E37" s="108">
        <v>56</v>
      </c>
      <c r="F37" s="91">
        <f t="shared" si="2"/>
        <v>104</v>
      </c>
      <c r="G37" s="195">
        <f t="shared" si="1"/>
        <v>52</v>
      </c>
    </row>
    <row r="38" spans="1:7" ht="15">
      <c r="A38" s="57" t="s">
        <v>46</v>
      </c>
      <c r="B38" s="111"/>
      <c r="C38" s="119"/>
      <c r="D38" s="115">
        <v>77</v>
      </c>
      <c r="E38" s="108">
        <v>101</v>
      </c>
      <c r="F38" s="91">
        <f t="shared" si="2"/>
        <v>178</v>
      </c>
      <c r="G38" s="195">
        <f t="shared" si="1"/>
        <v>89</v>
      </c>
    </row>
    <row r="39" spans="1:7" ht="15">
      <c r="A39" s="57" t="s">
        <v>47</v>
      </c>
      <c r="B39" s="111"/>
      <c r="C39" s="119"/>
      <c r="D39" s="115">
        <v>27</v>
      </c>
      <c r="E39" s="108">
        <v>30</v>
      </c>
      <c r="F39" s="91">
        <f t="shared" si="2"/>
        <v>57</v>
      </c>
      <c r="G39" s="195">
        <f t="shared" si="1"/>
        <v>28.5</v>
      </c>
    </row>
    <row r="40" spans="1:7" ht="15">
      <c r="A40" s="57" t="s">
        <v>48</v>
      </c>
      <c r="B40" s="111"/>
      <c r="C40" s="119"/>
      <c r="D40" s="115">
        <v>178</v>
      </c>
      <c r="E40" s="108">
        <v>167</v>
      </c>
      <c r="F40" s="91">
        <f t="shared" si="2"/>
        <v>345</v>
      </c>
      <c r="G40" s="195">
        <f t="shared" si="1"/>
        <v>172.5</v>
      </c>
    </row>
    <row r="41" spans="1:7" ht="15">
      <c r="A41" s="57" t="s">
        <v>49</v>
      </c>
      <c r="B41" s="111"/>
      <c r="C41" s="119"/>
      <c r="D41" s="115">
        <v>53</v>
      </c>
      <c r="E41" s="108">
        <v>71</v>
      </c>
      <c r="F41" s="91">
        <f t="shared" si="2"/>
        <v>124</v>
      </c>
      <c r="G41" s="195">
        <f t="shared" si="1"/>
        <v>62</v>
      </c>
    </row>
    <row r="42" spans="1:7" ht="15">
      <c r="A42" s="57" t="s">
        <v>50</v>
      </c>
      <c r="B42" s="111"/>
      <c r="C42" s="119"/>
      <c r="D42" s="115">
        <v>126</v>
      </c>
      <c r="E42" s="108">
        <v>142</v>
      </c>
      <c r="F42" s="91">
        <f t="shared" si="2"/>
        <v>268</v>
      </c>
      <c r="G42" s="195">
        <f t="shared" si="1"/>
        <v>134</v>
      </c>
    </row>
    <row r="43" spans="1:7" ht="15">
      <c r="A43" s="57" t="s">
        <v>51</v>
      </c>
      <c r="B43" s="111"/>
      <c r="C43" s="119"/>
      <c r="D43" s="115">
        <v>41</v>
      </c>
      <c r="E43" s="108">
        <v>61</v>
      </c>
      <c r="F43" s="91">
        <f t="shared" si="2"/>
        <v>102</v>
      </c>
      <c r="G43" s="195">
        <f t="shared" si="1"/>
        <v>51</v>
      </c>
    </row>
    <row r="44" spans="1:7" ht="15">
      <c r="A44" s="57" t="s">
        <v>52</v>
      </c>
      <c r="B44" s="111"/>
      <c r="C44" s="119"/>
      <c r="D44" s="115">
        <v>70</v>
      </c>
      <c r="E44" s="108">
        <v>67</v>
      </c>
      <c r="F44" s="91">
        <f t="shared" si="2"/>
        <v>137</v>
      </c>
      <c r="G44" s="195">
        <f t="shared" si="1"/>
        <v>68.5</v>
      </c>
    </row>
    <row r="45" spans="1:7" ht="15">
      <c r="A45" s="57" t="s">
        <v>53</v>
      </c>
      <c r="B45" s="111"/>
      <c r="C45" s="119"/>
      <c r="D45" s="115">
        <v>186</v>
      </c>
      <c r="E45" s="108">
        <v>180</v>
      </c>
      <c r="F45" s="91">
        <f t="shared" si="2"/>
        <v>366</v>
      </c>
      <c r="G45" s="195">
        <f t="shared" si="1"/>
        <v>183</v>
      </c>
    </row>
    <row r="46" spans="1:7" ht="15">
      <c r="A46" s="57" t="s">
        <v>54</v>
      </c>
      <c r="B46" s="111"/>
      <c r="C46" s="119"/>
      <c r="D46" s="115">
        <v>77</v>
      </c>
      <c r="E46" s="108">
        <v>72</v>
      </c>
      <c r="F46" s="91">
        <f t="shared" si="2"/>
        <v>149</v>
      </c>
      <c r="G46" s="195">
        <f t="shared" si="1"/>
        <v>74.5</v>
      </c>
    </row>
    <row r="47" spans="1:7" ht="15">
      <c r="A47" s="57" t="s">
        <v>55</v>
      </c>
      <c r="B47" s="111"/>
      <c r="C47" s="119"/>
      <c r="D47" s="115">
        <v>145</v>
      </c>
      <c r="E47" s="108">
        <v>161</v>
      </c>
      <c r="F47" s="91">
        <f t="shared" si="2"/>
        <v>306</v>
      </c>
      <c r="G47" s="195">
        <f t="shared" si="1"/>
        <v>153</v>
      </c>
    </row>
    <row r="48" spans="1:7" ht="15">
      <c r="A48" s="57" t="s">
        <v>56</v>
      </c>
      <c r="B48" s="111"/>
      <c r="C48" s="119"/>
      <c r="D48" s="115">
        <v>23</v>
      </c>
      <c r="E48" s="108">
        <v>16</v>
      </c>
      <c r="F48" s="91">
        <f t="shared" si="2"/>
        <v>39</v>
      </c>
      <c r="G48" s="195">
        <f t="shared" si="1"/>
        <v>19.5</v>
      </c>
    </row>
    <row r="49" spans="1:7" ht="15">
      <c r="A49" s="57" t="s">
        <v>57</v>
      </c>
      <c r="B49" s="111"/>
      <c r="C49" s="119"/>
      <c r="D49" s="115">
        <v>122</v>
      </c>
      <c r="E49" s="108">
        <v>162</v>
      </c>
      <c r="F49" s="91">
        <f t="shared" si="2"/>
        <v>284</v>
      </c>
      <c r="G49" s="195">
        <f t="shared" si="1"/>
        <v>142</v>
      </c>
    </row>
    <row r="50" spans="1:7" ht="15">
      <c r="A50" s="57" t="s">
        <v>58</v>
      </c>
      <c r="B50" s="111"/>
      <c r="C50" s="119"/>
      <c r="D50" s="115">
        <v>16</v>
      </c>
      <c r="E50" s="108">
        <v>18</v>
      </c>
      <c r="F50" s="91">
        <f t="shared" si="2"/>
        <v>34</v>
      </c>
      <c r="G50" s="195">
        <f t="shared" si="1"/>
        <v>17</v>
      </c>
    </row>
    <row r="51" spans="1:7" ht="15">
      <c r="A51" s="57" t="s">
        <v>59</v>
      </c>
      <c r="B51" s="111"/>
      <c r="C51" s="119"/>
      <c r="D51" s="115">
        <v>128</v>
      </c>
      <c r="E51" s="108">
        <v>114</v>
      </c>
      <c r="F51" s="91">
        <f t="shared" si="2"/>
        <v>242</v>
      </c>
      <c r="G51" s="195">
        <f t="shared" si="1"/>
        <v>121</v>
      </c>
    </row>
    <row r="52" spans="1:7" ht="15">
      <c r="A52" s="57" t="s">
        <v>60</v>
      </c>
      <c r="B52" s="111"/>
      <c r="C52" s="119"/>
      <c r="D52" s="115">
        <v>98</v>
      </c>
      <c r="E52" s="108">
        <v>130</v>
      </c>
      <c r="F52" s="91">
        <f t="shared" si="2"/>
        <v>228</v>
      </c>
      <c r="G52" s="195">
        <f t="shared" si="1"/>
        <v>114</v>
      </c>
    </row>
    <row r="53" spans="1:7" ht="15">
      <c r="A53" s="57" t="s">
        <v>61</v>
      </c>
      <c r="B53" s="111"/>
      <c r="C53" s="119"/>
      <c r="D53" s="115">
        <v>176</v>
      </c>
      <c r="E53" s="108">
        <v>176</v>
      </c>
      <c r="F53" s="91">
        <f t="shared" si="2"/>
        <v>352</v>
      </c>
      <c r="G53" s="195">
        <f t="shared" si="1"/>
        <v>176</v>
      </c>
    </row>
    <row r="54" spans="1:7" ht="15">
      <c r="A54" s="57" t="s">
        <v>62</v>
      </c>
      <c r="B54" s="111"/>
      <c r="C54" s="119"/>
      <c r="D54" s="115">
        <v>131</v>
      </c>
      <c r="E54" s="108">
        <v>164</v>
      </c>
      <c r="F54" s="91">
        <f t="shared" si="2"/>
        <v>295</v>
      </c>
      <c r="G54" s="195">
        <f t="shared" si="1"/>
        <v>147.5</v>
      </c>
    </row>
    <row r="55" spans="1:9" ht="15">
      <c r="A55" s="57" t="s">
        <v>63</v>
      </c>
      <c r="B55" s="111"/>
      <c r="C55" s="119"/>
      <c r="D55" s="115">
        <v>70</v>
      </c>
      <c r="E55" s="108">
        <v>67</v>
      </c>
      <c r="F55" s="91">
        <f t="shared" si="2"/>
        <v>137</v>
      </c>
      <c r="G55" s="195">
        <f t="shared" si="1"/>
        <v>68.5</v>
      </c>
      <c r="H55" s="17"/>
      <c r="I55" s="122"/>
    </row>
    <row r="56" spans="1:7" ht="15">
      <c r="A56" s="57" t="s">
        <v>64</v>
      </c>
      <c r="B56" s="111"/>
      <c r="C56" s="119"/>
      <c r="D56" s="115">
        <v>64</v>
      </c>
      <c r="E56" s="108">
        <v>72</v>
      </c>
      <c r="F56" s="91">
        <f t="shared" si="2"/>
        <v>136</v>
      </c>
      <c r="G56" s="195">
        <f t="shared" si="1"/>
        <v>68</v>
      </c>
    </row>
    <row r="57" spans="1:7" ht="15">
      <c r="A57" s="57" t="s">
        <v>65</v>
      </c>
      <c r="B57" s="111"/>
      <c r="C57" s="119"/>
      <c r="D57" s="115">
        <v>101</v>
      </c>
      <c r="E57" s="108">
        <v>43</v>
      </c>
      <c r="F57" s="91">
        <f t="shared" si="2"/>
        <v>144</v>
      </c>
      <c r="G57" s="195">
        <f t="shared" si="1"/>
        <v>72</v>
      </c>
    </row>
    <row r="58" spans="1:7" ht="15">
      <c r="A58" s="57" t="s">
        <v>66</v>
      </c>
      <c r="B58" s="111"/>
      <c r="C58" s="119"/>
      <c r="D58" s="115">
        <v>250</v>
      </c>
      <c r="E58" s="108">
        <v>242</v>
      </c>
      <c r="F58" s="91">
        <f t="shared" si="2"/>
        <v>492</v>
      </c>
      <c r="G58" s="195">
        <f t="shared" si="1"/>
        <v>246</v>
      </c>
    </row>
    <row r="59" spans="1:7" ht="15">
      <c r="A59" s="57" t="s">
        <v>67</v>
      </c>
      <c r="B59" s="111"/>
      <c r="C59" s="119"/>
      <c r="D59" s="115">
        <v>110</v>
      </c>
      <c r="E59" s="108">
        <v>115</v>
      </c>
      <c r="F59" s="91">
        <f t="shared" si="2"/>
        <v>225</v>
      </c>
      <c r="G59" s="195">
        <f t="shared" si="1"/>
        <v>112.5</v>
      </c>
    </row>
    <row r="60" spans="1:7" ht="15">
      <c r="A60" s="57" t="s">
        <v>68</v>
      </c>
      <c r="B60" s="111"/>
      <c r="C60" s="119"/>
      <c r="D60" s="115">
        <v>118</v>
      </c>
      <c r="E60" s="108">
        <v>139</v>
      </c>
      <c r="F60" s="91">
        <f t="shared" si="2"/>
        <v>257</v>
      </c>
      <c r="G60" s="195">
        <f t="shared" si="1"/>
        <v>128.5</v>
      </c>
    </row>
    <row r="61" spans="1:7" ht="15">
      <c r="A61" s="57" t="s">
        <v>69</v>
      </c>
      <c r="B61" s="111"/>
      <c r="C61" s="119"/>
      <c r="D61" s="115">
        <v>73</v>
      </c>
      <c r="E61" s="108">
        <v>66</v>
      </c>
      <c r="F61" s="91">
        <f t="shared" si="2"/>
        <v>139</v>
      </c>
      <c r="G61" s="195">
        <f t="shared" si="1"/>
        <v>69.5</v>
      </c>
    </row>
    <row r="62" spans="1:7" ht="15">
      <c r="A62" s="57" t="s">
        <v>70</v>
      </c>
      <c r="B62" s="111"/>
      <c r="C62" s="119"/>
      <c r="D62" s="115">
        <v>509</v>
      </c>
      <c r="E62" s="108">
        <v>801</v>
      </c>
      <c r="F62" s="91">
        <f t="shared" si="2"/>
        <v>1310</v>
      </c>
      <c r="G62" s="195">
        <f t="shared" si="1"/>
        <v>655</v>
      </c>
    </row>
    <row r="63" spans="1:7" ht="15">
      <c r="A63" s="57" t="s">
        <v>73</v>
      </c>
      <c r="B63" s="111"/>
      <c r="C63" s="119"/>
      <c r="D63" s="115">
        <v>200</v>
      </c>
      <c r="E63" s="108">
        <v>358</v>
      </c>
      <c r="F63" s="91">
        <f t="shared" si="2"/>
        <v>558</v>
      </c>
      <c r="G63" s="195">
        <f t="shared" si="1"/>
        <v>279</v>
      </c>
    </row>
    <row r="64" spans="1:7" ht="15">
      <c r="A64" s="57" t="s">
        <v>246</v>
      </c>
      <c r="B64" s="111"/>
      <c r="C64" s="119"/>
      <c r="D64" s="115">
        <v>3</v>
      </c>
      <c r="E64" s="108">
        <v>13</v>
      </c>
      <c r="F64" s="91">
        <f t="shared" si="2"/>
        <v>16</v>
      </c>
      <c r="G64" s="195">
        <f t="shared" si="1"/>
        <v>8</v>
      </c>
    </row>
    <row r="65" spans="1:7" ht="15">
      <c r="A65" s="57" t="s">
        <v>71</v>
      </c>
      <c r="B65" s="111"/>
      <c r="C65" s="119"/>
      <c r="D65" s="115">
        <v>66</v>
      </c>
      <c r="E65" s="108">
        <v>33</v>
      </c>
      <c r="F65" s="91">
        <f t="shared" si="2"/>
        <v>99</v>
      </c>
      <c r="G65" s="195">
        <f t="shared" si="1"/>
        <v>49.5</v>
      </c>
    </row>
    <row r="66" spans="1:7" ht="15">
      <c r="A66" s="57" t="s">
        <v>74</v>
      </c>
      <c r="B66" s="111"/>
      <c r="C66" s="119"/>
      <c r="D66" s="115">
        <v>497</v>
      </c>
      <c r="E66" s="108">
        <v>596</v>
      </c>
      <c r="F66" s="91">
        <f t="shared" si="2"/>
        <v>1093</v>
      </c>
      <c r="G66" s="195">
        <f t="shared" si="1"/>
        <v>546.5</v>
      </c>
    </row>
    <row r="67" spans="1:7" ht="15">
      <c r="A67" s="57" t="s">
        <v>247</v>
      </c>
      <c r="B67" s="111"/>
      <c r="C67" s="119"/>
      <c r="D67" s="115">
        <v>17</v>
      </c>
      <c r="E67" s="108">
        <v>17</v>
      </c>
      <c r="F67" s="91">
        <f>SUM(B67:E67)</f>
        <v>34</v>
      </c>
      <c r="G67" s="195">
        <f t="shared" si="1"/>
        <v>17</v>
      </c>
    </row>
    <row r="68" spans="1:7" ht="15">
      <c r="A68" s="57" t="s">
        <v>72</v>
      </c>
      <c r="B68" s="111"/>
      <c r="C68" s="119"/>
      <c r="D68" s="115">
        <v>0</v>
      </c>
      <c r="E68" s="108">
        <v>2</v>
      </c>
      <c r="F68" s="91">
        <f>SUM(B68:E68)</f>
        <v>2</v>
      </c>
      <c r="G68" s="195">
        <f t="shared" si="1"/>
        <v>1</v>
      </c>
    </row>
    <row r="69" spans="1:7" ht="15">
      <c r="A69" s="57" t="s">
        <v>76</v>
      </c>
      <c r="B69" s="111"/>
      <c r="C69" s="119"/>
      <c r="D69" s="115">
        <v>14</v>
      </c>
      <c r="E69" s="108">
        <v>36</v>
      </c>
      <c r="F69" s="92">
        <f>SUM(B69:E69)</f>
        <v>50</v>
      </c>
      <c r="G69" s="195">
        <f t="shared" si="1"/>
        <v>25</v>
      </c>
    </row>
    <row r="70" spans="1:7" ht="15.75" thickBot="1">
      <c r="A70" s="89" t="s">
        <v>77</v>
      </c>
      <c r="B70" s="113"/>
      <c r="C70" s="121"/>
      <c r="D70" s="117">
        <v>26</v>
      </c>
      <c r="E70" s="108">
        <v>32</v>
      </c>
      <c r="F70" s="92">
        <f>SUM(B70:E70)</f>
        <v>58</v>
      </c>
      <c r="G70" s="196">
        <f>AVERAGE(D70:E70)</f>
        <v>29</v>
      </c>
    </row>
    <row r="71" spans="1:7" ht="15.75" thickBot="1">
      <c r="A71" s="164" t="s">
        <v>303</v>
      </c>
      <c r="B71" s="109">
        <f>SUM(B5:B69)</f>
        <v>0</v>
      </c>
      <c r="C71" s="109">
        <f>SUM(C5:C69)</f>
        <v>0</v>
      </c>
      <c r="D71" s="109">
        <f>SUM(D5:D70)</f>
        <v>7464</v>
      </c>
      <c r="E71" s="93">
        <f>SUM(E5:E70)</f>
        <v>8271</v>
      </c>
      <c r="F71" s="124">
        <f>SUM(B71:E71)</f>
        <v>15735</v>
      </c>
      <c r="G71" s="197">
        <f>AVERAGE(D71:E71)</f>
        <v>7867.5</v>
      </c>
    </row>
    <row r="72" spans="2:7" ht="15">
      <c r="B72" s="123"/>
      <c r="C72" s="123"/>
      <c r="D72" s="123"/>
      <c r="E72" s="123"/>
      <c r="F72" s="123"/>
      <c r="G72" s="127"/>
    </row>
    <row r="73" spans="1:6" ht="39" customHeight="1">
      <c r="A73" s="13" t="s">
        <v>79</v>
      </c>
      <c r="B73" s="21"/>
      <c r="C73" s="21"/>
      <c r="D73" s="21"/>
      <c r="E73" s="243" t="s">
        <v>304</v>
      </c>
      <c r="F73" s="244"/>
    </row>
    <row r="74" spans="1:5" ht="15">
      <c r="A74" s="14"/>
      <c r="B74" s="22"/>
      <c r="C74" s="22"/>
      <c r="D74" s="22"/>
      <c r="E74" s="80"/>
    </row>
    <row r="75" spans="1:5" ht="90" customHeight="1">
      <c r="A75" s="13" t="s">
        <v>80</v>
      </c>
      <c r="B75" s="21"/>
      <c r="C75" s="21"/>
      <c r="D75" s="21"/>
      <c r="E75" s="79"/>
    </row>
    <row r="76" spans="1:5" ht="15">
      <c r="A76" s="13"/>
      <c r="B76" s="21"/>
      <c r="C76" s="21"/>
      <c r="D76" s="21"/>
      <c r="E76" s="80"/>
    </row>
    <row r="77" spans="1:5" ht="64.5" customHeight="1">
      <c r="A77" s="13" t="s">
        <v>81</v>
      </c>
      <c r="B77" s="21"/>
      <c r="C77" s="21"/>
      <c r="D77" s="21"/>
      <c r="E77" s="79"/>
    </row>
    <row r="78" spans="1:5" ht="15">
      <c r="A78" s="14"/>
      <c r="B78" s="22"/>
      <c r="C78" s="22"/>
      <c r="D78" s="22"/>
      <c r="E78" s="80"/>
    </row>
    <row r="79" spans="1:5" ht="39">
      <c r="A79" s="15" t="s">
        <v>82</v>
      </c>
      <c r="B79" s="23"/>
      <c r="C79" s="23"/>
      <c r="D79" s="23"/>
      <c r="E79" s="80"/>
    </row>
  </sheetData>
  <sheetProtection/>
  <mergeCells count="1">
    <mergeCell ref="E73:F73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0.00390625" style="0" customWidth="1"/>
    <col min="2" max="2" width="14.7109375" style="0" hidden="1" customWidth="1"/>
    <col min="3" max="3" width="14.421875" style="0" hidden="1" customWidth="1"/>
    <col min="4" max="4" width="12.421875" style="0" bestFit="1" customWidth="1"/>
    <col min="5" max="5" width="14.57421875" style="0" customWidth="1"/>
    <col min="6" max="6" width="11.8515625" style="0" customWidth="1"/>
    <col min="7" max="7" width="11.28125" style="0" customWidth="1"/>
  </cols>
  <sheetData>
    <row r="1" spans="1:3" ht="15">
      <c r="A1" s="1" t="s">
        <v>0</v>
      </c>
      <c r="B1" s="25"/>
      <c r="C1" s="26"/>
    </row>
    <row r="2" spans="1:3" ht="15">
      <c r="A2" s="1" t="s">
        <v>6</v>
      </c>
      <c r="B2" s="25"/>
      <c r="C2" s="26"/>
    </row>
    <row r="3" spans="2:3" ht="15.75" thickBot="1">
      <c r="B3" s="26"/>
      <c r="C3" s="26"/>
    </row>
    <row r="4" spans="1:7" ht="30.75" thickBot="1">
      <c r="A4" s="143" t="s">
        <v>35</v>
      </c>
      <c r="B4" s="102" t="s">
        <v>249</v>
      </c>
      <c r="C4" s="101" t="s">
        <v>250</v>
      </c>
      <c r="D4" s="211" t="s">
        <v>251</v>
      </c>
      <c r="E4" s="101" t="s">
        <v>236</v>
      </c>
      <c r="F4" s="144" t="s">
        <v>229</v>
      </c>
      <c r="G4" s="145" t="s">
        <v>228</v>
      </c>
    </row>
    <row r="5" spans="1:7" ht="15">
      <c r="A5" s="88" t="s">
        <v>70</v>
      </c>
      <c r="B5" s="139"/>
      <c r="C5" s="163"/>
      <c r="D5" s="159">
        <v>509</v>
      </c>
      <c r="E5" s="156">
        <v>801</v>
      </c>
      <c r="F5" s="169">
        <f>SUM(B5:E5)</f>
        <v>1310</v>
      </c>
      <c r="G5" s="153">
        <f>AVERAGE(D5:E5)</f>
        <v>655</v>
      </c>
    </row>
    <row r="6" spans="1:7" ht="15">
      <c r="A6" s="57" t="s">
        <v>9</v>
      </c>
      <c r="B6" s="140"/>
      <c r="C6" s="162"/>
      <c r="D6" s="158">
        <v>449</v>
      </c>
      <c r="E6" s="155">
        <v>757</v>
      </c>
      <c r="F6" s="170">
        <f>SUM(B6:E6)</f>
        <v>1206</v>
      </c>
      <c r="G6" s="215">
        <f aca="true" t="shared" si="0" ref="G6:G14">AVERAGE(D6:E6)</f>
        <v>603</v>
      </c>
    </row>
    <row r="7" spans="1:7" ht="15">
      <c r="A7" s="57" t="s">
        <v>74</v>
      </c>
      <c r="B7" s="141"/>
      <c r="C7" s="161"/>
      <c r="D7" s="158">
        <v>497</v>
      </c>
      <c r="E7" s="155">
        <v>596</v>
      </c>
      <c r="F7" s="170">
        <f aca="true" t="shared" si="1" ref="F7:F14">SUM(B7:E7)</f>
        <v>1093</v>
      </c>
      <c r="G7" s="215">
        <f t="shared" si="0"/>
        <v>546.5</v>
      </c>
    </row>
    <row r="8" spans="1:7" ht="15">
      <c r="A8" s="57" t="s">
        <v>240</v>
      </c>
      <c r="B8" s="141"/>
      <c r="C8" s="161"/>
      <c r="D8" s="158">
        <v>466</v>
      </c>
      <c r="E8" s="155">
        <v>566</v>
      </c>
      <c r="F8" s="170">
        <f t="shared" si="1"/>
        <v>1032</v>
      </c>
      <c r="G8" s="215">
        <f t="shared" si="0"/>
        <v>516</v>
      </c>
    </row>
    <row r="9" spans="1:7" ht="15">
      <c r="A9" s="57" t="s">
        <v>15</v>
      </c>
      <c r="B9" s="141"/>
      <c r="C9" s="161"/>
      <c r="D9" s="158">
        <v>533</v>
      </c>
      <c r="E9" s="155">
        <v>391</v>
      </c>
      <c r="F9" s="170">
        <f t="shared" si="1"/>
        <v>924</v>
      </c>
      <c r="G9" s="215">
        <f t="shared" si="0"/>
        <v>462</v>
      </c>
    </row>
    <row r="10" spans="1:7" ht="15">
      <c r="A10" s="57" t="s">
        <v>12</v>
      </c>
      <c r="B10" s="141"/>
      <c r="C10" s="161"/>
      <c r="D10" s="158">
        <v>434</v>
      </c>
      <c r="E10" s="155">
        <v>258</v>
      </c>
      <c r="F10" s="170">
        <f t="shared" si="1"/>
        <v>692</v>
      </c>
      <c r="G10" s="215">
        <f t="shared" si="0"/>
        <v>346</v>
      </c>
    </row>
    <row r="11" spans="1:7" ht="15">
      <c r="A11" s="57" t="s">
        <v>11</v>
      </c>
      <c r="B11" s="141"/>
      <c r="C11" s="161"/>
      <c r="D11" s="158">
        <v>272</v>
      </c>
      <c r="E11" s="155">
        <v>344</v>
      </c>
      <c r="F11" s="170">
        <f t="shared" si="1"/>
        <v>616</v>
      </c>
      <c r="G11" s="215">
        <f t="shared" si="0"/>
        <v>308</v>
      </c>
    </row>
    <row r="12" spans="1:7" ht="15">
      <c r="A12" s="57" t="s">
        <v>21</v>
      </c>
      <c r="B12" s="141"/>
      <c r="C12" s="161"/>
      <c r="D12" s="158">
        <v>382</v>
      </c>
      <c r="E12" s="155">
        <v>216</v>
      </c>
      <c r="F12" s="170">
        <f>SUM(B12:E12)</f>
        <v>598</v>
      </c>
      <c r="G12" s="215">
        <f t="shared" si="0"/>
        <v>299</v>
      </c>
    </row>
    <row r="13" spans="1:7" ht="15.75" thickBot="1">
      <c r="A13" s="57" t="s">
        <v>73</v>
      </c>
      <c r="B13" s="142"/>
      <c r="C13" s="160"/>
      <c r="D13" s="158">
        <v>200</v>
      </c>
      <c r="E13" s="155">
        <v>358</v>
      </c>
      <c r="F13" s="170">
        <f>SUM(B13:E13)</f>
        <v>558</v>
      </c>
      <c r="G13" s="215">
        <f t="shared" si="0"/>
        <v>279</v>
      </c>
    </row>
    <row r="14" spans="1:7" ht="15.75" thickBot="1">
      <c r="A14" s="89" t="s">
        <v>66</v>
      </c>
      <c r="B14" s="142"/>
      <c r="C14" s="160"/>
      <c r="D14" s="157">
        <v>250</v>
      </c>
      <c r="E14" s="154">
        <v>242</v>
      </c>
      <c r="F14" s="171">
        <f t="shared" si="1"/>
        <v>492</v>
      </c>
      <c r="G14" s="216">
        <f t="shared" si="0"/>
        <v>246</v>
      </c>
    </row>
    <row r="15" spans="1:3" ht="15">
      <c r="A15" s="11"/>
      <c r="B15" s="28"/>
      <c r="C15" s="29"/>
    </row>
    <row r="16" spans="1:3" ht="15">
      <c r="A16" s="10"/>
      <c r="B16" s="30"/>
      <c r="C16" s="31" t="s">
        <v>29</v>
      </c>
    </row>
    <row r="17" spans="1:3" ht="15">
      <c r="A17" s="10"/>
      <c r="B17" s="30"/>
      <c r="C17" s="32"/>
    </row>
    <row r="18" spans="1:3" ht="15">
      <c r="A18" s="8"/>
      <c r="B18" s="33"/>
      <c r="C18" s="26"/>
    </row>
    <row r="19" spans="1:3" ht="15">
      <c r="A19" s="8"/>
      <c r="B19" s="33"/>
      <c r="C19" s="26"/>
    </row>
    <row r="20" spans="1:3" ht="15">
      <c r="A20" s="8"/>
      <c r="B20" s="33"/>
      <c r="C20" s="26"/>
    </row>
    <row r="21" spans="1:3" ht="39">
      <c r="A21" s="49" t="s">
        <v>79</v>
      </c>
      <c r="B21" s="33"/>
      <c r="C21" s="26"/>
    </row>
    <row r="22" ht="15">
      <c r="A22" s="50"/>
    </row>
    <row r="23" ht="77.25">
      <c r="A23" s="49" t="s">
        <v>80</v>
      </c>
    </row>
    <row r="24" ht="15">
      <c r="A24" s="49"/>
    </row>
    <row r="25" ht="64.5">
      <c r="A25" s="49" t="s">
        <v>81</v>
      </c>
    </row>
    <row r="26" ht="15">
      <c r="A26" s="50"/>
    </row>
    <row r="27" ht="39">
      <c r="A27" s="51" t="s">
        <v>82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7">
      <selection activeCell="D22" sqref="D22"/>
    </sheetView>
  </sheetViews>
  <sheetFormatPr defaultColWidth="9.140625" defaultRowHeight="15"/>
  <cols>
    <col min="1" max="1" width="60.57421875" style="0" customWidth="1"/>
    <col min="2" max="3" width="19.421875" style="0" hidden="1" customWidth="1"/>
    <col min="4" max="4" width="16.140625" style="0" customWidth="1"/>
    <col min="5" max="5" width="17.140625" style="84" customWidth="1"/>
    <col min="6" max="6" width="19.421875" style="78" customWidth="1"/>
    <col min="7" max="7" width="19.421875" style="193" customWidth="1"/>
  </cols>
  <sheetData>
    <row r="1" spans="1:4" ht="15">
      <c r="A1" s="52" t="s">
        <v>0</v>
      </c>
      <c r="B1" s="53"/>
      <c r="C1" s="9"/>
      <c r="D1" s="9"/>
    </row>
    <row r="2" spans="1:4" ht="15">
      <c r="A2" s="54" t="s">
        <v>6</v>
      </c>
      <c r="B2" s="20"/>
      <c r="C2" s="9"/>
      <c r="D2" s="9"/>
    </row>
    <row r="3" spans="1:4" ht="15">
      <c r="A3" s="55"/>
      <c r="B3" s="9"/>
      <c r="C3" s="9"/>
      <c r="D3" s="9"/>
    </row>
    <row r="4" spans="1:4" ht="15.75" thickBot="1">
      <c r="A4" s="55"/>
      <c r="B4" s="9"/>
      <c r="C4" s="9"/>
      <c r="D4" s="24"/>
    </row>
    <row r="5" spans="1:7" ht="15.75" thickBot="1">
      <c r="A5" s="56" t="s">
        <v>35</v>
      </c>
      <c r="B5" s="61" t="s">
        <v>249</v>
      </c>
      <c r="C5" s="96" t="s">
        <v>250</v>
      </c>
      <c r="D5" s="60" t="s">
        <v>251</v>
      </c>
      <c r="E5" s="81" t="s">
        <v>236</v>
      </c>
      <c r="F5" s="85" t="s">
        <v>78</v>
      </c>
      <c r="G5" s="148" t="s">
        <v>228</v>
      </c>
    </row>
    <row r="6" spans="1:7" ht="15">
      <c r="A6" s="88" t="s">
        <v>38</v>
      </c>
      <c r="B6" s="86"/>
      <c r="C6" s="94"/>
      <c r="D6" s="191">
        <v>81</v>
      </c>
      <c r="E6" s="82">
        <v>88</v>
      </c>
      <c r="F6" s="152">
        <f aca="true" t="shared" si="0" ref="F6:F38">SUM(B6:E6)</f>
        <v>169</v>
      </c>
      <c r="G6" s="182">
        <f>AVERAGE(D6:E6)</f>
        <v>84.5</v>
      </c>
    </row>
    <row r="7" spans="1:7" ht="15">
      <c r="A7" s="57" t="s">
        <v>39</v>
      </c>
      <c r="B7" s="86"/>
      <c r="C7" s="62"/>
      <c r="D7" s="191">
        <v>131</v>
      </c>
      <c r="E7" s="82">
        <v>176</v>
      </c>
      <c r="F7" s="151">
        <f t="shared" si="0"/>
        <v>307</v>
      </c>
      <c r="G7" s="183">
        <f aca="true" t="shared" si="1" ref="G7:G38">AVERAGE(D7:E7)</f>
        <v>153.5</v>
      </c>
    </row>
    <row r="8" spans="1:7" ht="15">
      <c r="A8" s="57" t="s">
        <v>40</v>
      </c>
      <c r="B8" s="86"/>
      <c r="C8" s="62"/>
      <c r="D8" s="192">
        <v>108</v>
      </c>
      <c r="E8" s="82">
        <v>151</v>
      </c>
      <c r="F8" s="151">
        <f t="shared" si="0"/>
        <v>259</v>
      </c>
      <c r="G8" s="183">
        <f t="shared" si="1"/>
        <v>129.5</v>
      </c>
    </row>
    <row r="9" spans="1:7" ht="15">
      <c r="A9" s="57" t="s">
        <v>41</v>
      </c>
      <c r="B9" s="86"/>
      <c r="C9" s="62"/>
      <c r="D9" s="192">
        <v>90</v>
      </c>
      <c r="E9" s="82">
        <v>111</v>
      </c>
      <c r="F9" s="151">
        <f t="shared" si="0"/>
        <v>201</v>
      </c>
      <c r="G9" s="183">
        <f t="shared" si="1"/>
        <v>100.5</v>
      </c>
    </row>
    <row r="10" spans="1:7" ht="15">
      <c r="A10" s="58" t="s">
        <v>42</v>
      </c>
      <c r="B10" s="86"/>
      <c r="C10" s="62"/>
      <c r="D10" s="192">
        <v>76</v>
      </c>
      <c r="E10" s="82">
        <v>107</v>
      </c>
      <c r="F10" s="151">
        <f t="shared" si="0"/>
        <v>183</v>
      </c>
      <c r="G10" s="183">
        <f t="shared" si="1"/>
        <v>91.5</v>
      </c>
    </row>
    <row r="11" spans="1:7" ht="15">
      <c r="A11" s="57" t="s">
        <v>43</v>
      </c>
      <c r="B11" s="86"/>
      <c r="C11" s="62"/>
      <c r="D11" s="191">
        <v>103</v>
      </c>
      <c r="E11" s="82">
        <v>102</v>
      </c>
      <c r="F11" s="151">
        <f t="shared" si="0"/>
        <v>205</v>
      </c>
      <c r="G11" s="183">
        <f t="shared" si="1"/>
        <v>102.5</v>
      </c>
    </row>
    <row r="12" spans="1:7" ht="15">
      <c r="A12" s="57" t="s">
        <v>44</v>
      </c>
      <c r="B12" s="86"/>
      <c r="C12" s="62"/>
      <c r="D12" s="191">
        <v>13</v>
      </c>
      <c r="E12" s="82">
        <v>11</v>
      </c>
      <c r="F12" s="151">
        <f t="shared" si="0"/>
        <v>24</v>
      </c>
      <c r="G12" s="183">
        <f t="shared" si="1"/>
        <v>12</v>
      </c>
    </row>
    <row r="13" spans="1:7" ht="15">
      <c r="A13" s="57" t="s">
        <v>45</v>
      </c>
      <c r="B13" s="86"/>
      <c r="C13" s="62"/>
      <c r="D13" s="191">
        <v>48</v>
      </c>
      <c r="E13" s="82">
        <v>56</v>
      </c>
      <c r="F13" s="151">
        <f t="shared" si="0"/>
        <v>104</v>
      </c>
      <c r="G13" s="183">
        <f t="shared" si="1"/>
        <v>52</v>
      </c>
    </row>
    <row r="14" spans="1:7" ht="15">
      <c r="A14" s="57" t="s">
        <v>46</v>
      </c>
      <c r="B14" s="86"/>
      <c r="C14" s="62"/>
      <c r="D14" s="191">
        <v>77</v>
      </c>
      <c r="E14" s="82">
        <v>101</v>
      </c>
      <c r="F14" s="151">
        <f t="shared" si="0"/>
        <v>178</v>
      </c>
      <c r="G14" s="183">
        <f t="shared" si="1"/>
        <v>89</v>
      </c>
    </row>
    <row r="15" spans="1:7" ht="15">
      <c r="A15" s="57" t="s">
        <v>47</v>
      </c>
      <c r="B15" s="86"/>
      <c r="C15" s="62"/>
      <c r="D15" s="191">
        <v>27</v>
      </c>
      <c r="E15" s="82">
        <v>30</v>
      </c>
      <c r="F15" s="151">
        <f t="shared" si="0"/>
        <v>57</v>
      </c>
      <c r="G15" s="183">
        <f t="shared" si="1"/>
        <v>28.5</v>
      </c>
    </row>
    <row r="16" spans="1:7" ht="15">
      <c r="A16" s="57" t="s">
        <v>48</v>
      </c>
      <c r="B16" s="86"/>
      <c r="C16" s="62"/>
      <c r="D16" s="191">
        <v>178</v>
      </c>
      <c r="E16" s="82">
        <v>167</v>
      </c>
      <c r="F16" s="151">
        <f t="shared" si="0"/>
        <v>345</v>
      </c>
      <c r="G16" s="183">
        <f t="shared" si="1"/>
        <v>172.5</v>
      </c>
    </row>
    <row r="17" spans="1:7" ht="15">
      <c r="A17" s="57" t="s">
        <v>49</v>
      </c>
      <c r="B17" s="86"/>
      <c r="C17" s="62"/>
      <c r="D17" s="191">
        <v>53</v>
      </c>
      <c r="E17" s="82">
        <v>71</v>
      </c>
      <c r="F17" s="151">
        <f t="shared" si="0"/>
        <v>124</v>
      </c>
      <c r="G17" s="183">
        <f t="shared" si="1"/>
        <v>62</v>
      </c>
    </row>
    <row r="18" spans="1:7" ht="15">
      <c r="A18" s="57" t="s">
        <v>50</v>
      </c>
      <c r="B18" s="86"/>
      <c r="C18" s="62"/>
      <c r="D18" s="191">
        <v>126</v>
      </c>
      <c r="E18" s="82">
        <v>142</v>
      </c>
      <c r="F18" s="151">
        <f t="shared" si="0"/>
        <v>268</v>
      </c>
      <c r="G18" s="183">
        <f t="shared" si="1"/>
        <v>134</v>
      </c>
    </row>
    <row r="19" spans="1:7" ht="15">
      <c r="A19" s="57" t="s">
        <v>51</v>
      </c>
      <c r="B19" s="86"/>
      <c r="C19" s="62"/>
      <c r="D19" s="191">
        <v>41</v>
      </c>
      <c r="E19" s="82">
        <v>61</v>
      </c>
      <c r="F19" s="151">
        <f t="shared" si="0"/>
        <v>102</v>
      </c>
      <c r="G19" s="183">
        <f t="shared" si="1"/>
        <v>51</v>
      </c>
    </row>
    <row r="20" spans="1:7" ht="15">
      <c r="A20" s="57" t="s">
        <v>52</v>
      </c>
      <c r="B20" s="86"/>
      <c r="C20" s="62"/>
      <c r="D20" s="191">
        <v>70</v>
      </c>
      <c r="E20" s="82">
        <v>67</v>
      </c>
      <c r="F20" s="151">
        <f t="shared" si="0"/>
        <v>137</v>
      </c>
      <c r="G20" s="183">
        <f t="shared" si="1"/>
        <v>68.5</v>
      </c>
    </row>
    <row r="21" spans="1:7" ht="15">
      <c r="A21" s="57" t="s">
        <v>53</v>
      </c>
      <c r="B21" s="86"/>
      <c r="C21" s="62"/>
      <c r="D21" s="191">
        <v>186</v>
      </c>
      <c r="E21" s="82">
        <v>180</v>
      </c>
      <c r="F21" s="151">
        <f t="shared" si="0"/>
        <v>366</v>
      </c>
      <c r="G21" s="183">
        <f t="shared" si="1"/>
        <v>183</v>
      </c>
    </row>
    <row r="22" spans="1:7" ht="15">
      <c r="A22" s="57" t="s">
        <v>54</v>
      </c>
      <c r="B22" s="86"/>
      <c r="C22" s="62"/>
      <c r="D22" s="191">
        <v>77</v>
      </c>
      <c r="E22" s="82">
        <v>72</v>
      </c>
      <c r="F22" s="151">
        <f t="shared" si="0"/>
        <v>149</v>
      </c>
      <c r="G22" s="183">
        <f t="shared" si="1"/>
        <v>74.5</v>
      </c>
    </row>
    <row r="23" spans="1:7" ht="15">
      <c r="A23" s="57" t="s">
        <v>55</v>
      </c>
      <c r="B23" s="86"/>
      <c r="C23" s="62"/>
      <c r="D23" s="191">
        <v>145</v>
      </c>
      <c r="E23" s="82">
        <v>161</v>
      </c>
      <c r="F23" s="151">
        <f t="shared" si="0"/>
        <v>306</v>
      </c>
      <c r="G23" s="183">
        <f t="shared" si="1"/>
        <v>153</v>
      </c>
    </row>
    <row r="24" spans="1:7" ht="15">
      <c r="A24" s="57" t="s">
        <v>56</v>
      </c>
      <c r="B24" s="86"/>
      <c r="C24" s="62"/>
      <c r="D24" s="191">
        <v>23</v>
      </c>
      <c r="E24" s="82">
        <v>16</v>
      </c>
      <c r="F24" s="151">
        <f t="shared" si="0"/>
        <v>39</v>
      </c>
      <c r="G24" s="183">
        <f t="shared" si="1"/>
        <v>19.5</v>
      </c>
    </row>
    <row r="25" spans="1:7" ht="15">
      <c r="A25" s="57" t="s">
        <v>57</v>
      </c>
      <c r="B25" s="86"/>
      <c r="C25" s="62"/>
      <c r="D25" s="191">
        <v>122</v>
      </c>
      <c r="E25" s="82">
        <v>162</v>
      </c>
      <c r="F25" s="151">
        <f t="shared" si="0"/>
        <v>284</v>
      </c>
      <c r="G25" s="183">
        <f t="shared" si="1"/>
        <v>142</v>
      </c>
    </row>
    <row r="26" spans="1:7" ht="15">
      <c r="A26" s="57" t="s">
        <v>58</v>
      </c>
      <c r="B26" s="86"/>
      <c r="C26" s="62"/>
      <c r="D26" s="191">
        <v>16</v>
      </c>
      <c r="E26" s="82">
        <v>18</v>
      </c>
      <c r="F26" s="151">
        <f t="shared" si="0"/>
        <v>34</v>
      </c>
      <c r="G26" s="183">
        <f t="shared" si="1"/>
        <v>17</v>
      </c>
    </row>
    <row r="27" spans="1:7" ht="15">
      <c r="A27" s="57" t="s">
        <v>59</v>
      </c>
      <c r="B27" s="86"/>
      <c r="C27" s="62"/>
      <c r="D27" s="191">
        <v>128</v>
      </c>
      <c r="E27" s="82">
        <v>114</v>
      </c>
      <c r="F27" s="151">
        <f t="shared" si="0"/>
        <v>242</v>
      </c>
      <c r="G27" s="183">
        <f t="shared" si="1"/>
        <v>121</v>
      </c>
    </row>
    <row r="28" spans="1:7" ht="15">
      <c r="A28" s="57" t="s">
        <v>60</v>
      </c>
      <c r="B28" s="86"/>
      <c r="C28" s="62"/>
      <c r="D28" s="191">
        <v>98</v>
      </c>
      <c r="E28" s="82">
        <v>130</v>
      </c>
      <c r="F28" s="151">
        <f t="shared" si="0"/>
        <v>228</v>
      </c>
      <c r="G28" s="183">
        <f t="shared" si="1"/>
        <v>114</v>
      </c>
    </row>
    <row r="29" spans="1:7" ht="15">
      <c r="A29" s="57" t="s">
        <v>61</v>
      </c>
      <c r="B29" s="86"/>
      <c r="C29" s="62"/>
      <c r="D29" s="191">
        <v>176</v>
      </c>
      <c r="E29" s="82">
        <v>176</v>
      </c>
      <c r="F29" s="151">
        <f t="shared" si="0"/>
        <v>352</v>
      </c>
      <c r="G29" s="183">
        <f t="shared" si="1"/>
        <v>176</v>
      </c>
    </row>
    <row r="30" spans="1:7" ht="15">
      <c r="A30" s="57" t="s">
        <v>62</v>
      </c>
      <c r="B30" s="86"/>
      <c r="C30" s="62"/>
      <c r="D30" s="191">
        <v>131</v>
      </c>
      <c r="E30" s="82">
        <v>164</v>
      </c>
      <c r="F30" s="151">
        <f t="shared" si="0"/>
        <v>295</v>
      </c>
      <c r="G30" s="183">
        <f t="shared" si="1"/>
        <v>147.5</v>
      </c>
    </row>
    <row r="31" spans="1:7" ht="15">
      <c r="A31" s="57" t="s">
        <v>63</v>
      </c>
      <c r="B31" s="86"/>
      <c r="C31" s="62"/>
      <c r="D31" s="191">
        <v>70</v>
      </c>
      <c r="E31" s="82">
        <v>67</v>
      </c>
      <c r="F31" s="151">
        <f t="shared" si="0"/>
        <v>137</v>
      </c>
      <c r="G31" s="183">
        <f t="shared" si="1"/>
        <v>68.5</v>
      </c>
    </row>
    <row r="32" spans="1:7" ht="15">
      <c r="A32" s="57" t="s">
        <v>64</v>
      </c>
      <c r="B32" s="86"/>
      <c r="C32" s="62"/>
      <c r="D32" s="191">
        <v>64</v>
      </c>
      <c r="E32" s="82">
        <v>72</v>
      </c>
      <c r="F32" s="151">
        <f t="shared" si="0"/>
        <v>136</v>
      </c>
      <c r="G32" s="183">
        <f t="shared" si="1"/>
        <v>68</v>
      </c>
    </row>
    <row r="33" spans="1:7" ht="15">
      <c r="A33" s="57" t="s">
        <v>65</v>
      </c>
      <c r="B33" s="86"/>
      <c r="C33" s="62"/>
      <c r="D33" s="191">
        <v>101</v>
      </c>
      <c r="E33" s="82">
        <v>43</v>
      </c>
      <c r="F33" s="151">
        <f t="shared" si="0"/>
        <v>144</v>
      </c>
      <c r="G33" s="183">
        <f t="shared" si="1"/>
        <v>72</v>
      </c>
    </row>
    <row r="34" spans="1:7" ht="15">
      <c r="A34" s="57" t="s">
        <v>66</v>
      </c>
      <c r="B34" s="86"/>
      <c r="C34" s="62"/>
      <c r="D34" s="191">
        <v>250</v>
      </c>
      <c r="E34" s="82">
        <v>242</v>
      </c>
      <c r="F34" s="151">
        <f t="shared" si="0"/>
        <v>492</v>
      </c>
      <c r="G34" s="183">
        <f t="shared" si="1"/>
        <v>246</v>
      </c>
    </row>
    <row r="35" spans="1:7" ht="15">
      <c r="A35" s="57" t="s">
        <v>67</v>
      </c>
      <c r="B35" s="86"/>
      <c r="C35" s="62"/>
      <c r="D35" s="191">
        <v>110</v>
      </c>
      <c r="E35" s="82">
        <v>115</v>
      </c>
      <c r="F35" s="151">
        <f t="shared" si="0"/>
        <v>225</v>
      </c>
      <c r="G35" s="183">
        <f t="shared" si="1"/>
        <v>112.5</v>
      </c>
    </row>
    <row r="36" spans="1:7" ht="15">
      <c r="A36" s="57" t="s">
        <v>68</v>
      </c>
      <c r="B36" s="86"/>
      <c r="C36" s="62"/>
      <c r="D36" s="191">
        <v>118</v>
      </c>
      <c r="E36" s="82">
        <v>139</v>
      </c>
      <c r="F36" s="151">
        <f t="shared" si="0"/>
        <v>257</v>
      </c>
      <c r="G36" s="183">
        <f t="shared" si="1"/>
        <v>128.5</v>
      </c>
    </row>
    <row r="37" spans="1:7" ht="15.75" thickBot="1">
      <c r="A37" s="89" t="s">
        <v>69</v>
      </c>
      <c r="B37" s="87"/>
      <c r="C37" s="95"/>
      <c r="D37" s="191">
        <v>73</v>
      </c>
      <c r="E37" s="83">
        <v>66</v>
      </c>
      <c r="F37" s="150">
        <f t="shared" si="0"/>
        <v>139</v>
      </c>
      <c r="G37" s="147">
        <f t="shared" si="1"/>
        <v>69.5</v>
      </c>
    </row>
    <row r="38" spans="1:7" ht="15.75" thickBot="1">
      <c r="A38" s="56" t="s">
        <v>78</v>
      </c>
      <c r="B38" s="59">
        <f>SUM(B6:B37)</f>
        <v>0</v>
      </c>
      <c r="C38" s="59">
        <f>SUM(C6:C37)</f>
        <v>0</v>
      </c>
      <c r="D38" s="59">
        <f>SUM(D6:D37)</f>
        <v>3110</v>
      </c>
      <c r="E38" s="138">
        <f>SUM(E6:E37)</f>
        <v>3378</v>
      </c>
      <c r="F38" s="149">
        <f t="shared" si="0"/>
        <v>6488</v>
      </c>
      <c r="G38" s="181">
        <f t="shared" si="1"/>
        <v>3244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84.00390625" style="0" bestFit="1" customWidth="1"/>
    <col min="2" max="4" width="21.140625" style="0" hidden="1" customWidth="1"/>
    <col min="5" max="7" width="21.140625" style="0" customWidth="1"/>
  </cols>
  <sheetData>
    <row r="1" spans="1:3" ht="15">
      <c r="A1" s="1" t="s">
        <v>0</v>
      </c>
      <c r="B1" s="25"/>
      <c r="C1" s="26"/>
    </row>
    <row r="2" spans="1:3" ht="15">
      <c r="A2" s="1" t="s">
        <v>6</v>
      </c>
      <c r="B2" s="25"/>
      <c r="C2" s="26"/>
    </row>
    <row r="3" spans="2:3" ht="15.75" thickBot="1">
      <c r="B3" s="26"/>
      <c r="C3" s="26"/>
    </row>
    <row r="4" spans="1:7" ht="15.75" thickBot="1">
      <c r="A4" s="56" t="s">
        <v>226</v>
      </c>
      <c r="B4" s="102" t="s">
        <v>249</v>
      </c>
      <c r="C4" s="101" t="s">
        <v>250</v>
      </c>
      <c r="D4" s="102" t="s">
        <v>251</v>
      </c>
      <c r="E4" s="101" t="s">
        <v>236</v>
      </c>
      <c r="F4" s="211" t="s">
        <v>78</v>
      </c>
      <c r="G4" s="27" t="s">
        <v>230</v>
      </c>
    </row>
    <row r="5" spans="1:7" ht="15">
      <c r="A5" s="88" t="s">
        <v>66</v>
      </c>
      <c r="B5" s="86"/>
      <c r="C5" s="62"/>
      <c r="D5" s="191">
        <v>250</v>
      </c>
      <c r="E5" s="217">
        <v>242</v>
      </c>
      <c r="F5" s="152">
        <f aca="true" t="shared" si="0" ref="F5:F14">SUM(B5:E5)</f>
        <v>492</v>
      </c>
      <c r="G5" s="182">
        <f aca="true" t="shared" si="1" ref="G5:G14">AVERAGE(D5:E5)</f>
        <v>246</v>
      </c>
    </row>
    <row r="6" spans="1:7" ht="15">
      <c r="A6" s="57" t="s">
        <v>53</v>
      </c>
      <c r="B6" s="86"/>
      <c r="C6" s="62"/>
      <c r="D6" s="191">
        <v>186</v>
      </c>
      <c r="E6" s="82">
        <v>180</v>
      </c>
      <c r="F6" s="151">
        <f t="shared" si="0"/>
        <v>366</v>
      </c>
      <c r="G6" s="183">
        <f t="shared" si="1"/>
        <v>183</v>
      </c>
    </row>
    <row r="7" spans="1:7" ht="15">
      <c r="A7" s="57" t="s">
        <v>61</v>
      </c>
      <c r="B7" s="86"/>
      <c r="C7" s="62"/>
      <c r="D7" s="191">
        <v>176</v>
      </c>
      <c r="E7" s="82">
        <v>176</v>
      </c>
      <c r="F7" s="151">
        <f t="shared" si="0"/>
        <v>352</v>
      </c>
      <c r="G7" s="183">
        <f t="shared" si="1"/>
        <v>176</v>
      </c>
    </row>
    <row r="8" spans="1:7" ht="15">
      <c r="A8" s="57" t="s">
        <v>48</v>
      </c>
      <c r="B8" s="86"/>
      <c r="C8" s="62"/>
      <c r="D8" s="191">
        <v>178</v>
      </c>
      <c r="E8" s="82">
        <v>167</v>
      </c>
      <c r="F8" s="151">
        <f t="shared" si="0"/>
        <v>345</v>
      </c>
      <c r="G8" s="183">
        <f t="shared" si="1"/>
        <v>172.5</v>
      </c>
    </row>
    <row r="9" spans="1:7" ht="15">
      <c r="A9" s="57" t="s">
        <v>39</v>
      </c>
      <c r="B9" s="86"/>
      <c r="C9" s="62"/>
      <c r="D9" s="191">
        <v>131</v>
      </c>
      <c r="E9" s="82">
        <v>176</v>
      </c>
      <c r="F9" s="151">
        <f t="shared" si="0"/>
        <v>307</v>
      </c>
      <c r="G9" s="183">
        <f t="shared" si="1"/>
        <v>153.5</v>
      </c>
    </row>
    <row r="10" spans="1:7" ht="15">
      <c r="A10" s="57" t="s">
        <v>55</v>
      </c>
      <c r="B10" s="86"/>
      <c r="C10" s="62"/>
      <c r="D10" s="191">
        <v>145</v>
      </c>
      <c r="E10" s="82">
        <v>161</v>
      </c>
      <c r="F10" s="151">
        <f t="shared" si="0"/>
        <v>306</v>
      </c>
      <c r="G10" s="183">
        <f t="shared" si="1"/>
        <v>153</v>
      </c>
    </row>
    <row r="11" spans="1:7" ht="15">
      <c r="A11" s="57" t="s">
        <v>62</v>
      </c>
      <c r="B11" s="86"/>
      <c r="C11" s="62"/>
      <c r="D11" s="191">
        <v>131</v>
      </c>
      <c r="E11" s="82">
        <v>164</v>
      </c>
      <c r="F11" s="151">
        <f t="shared" si="0"/>
        <v>295</v>
      </c>
      <c r="G11" s="183">
        <f t="shared" si="1"/>
        <v>147.5</v>
      </c>
    </row>
    <row r="12" spans="1:7" ht="15">
      <c r="A12" s="57" t="s">
        <v>57</v>
      </c>
      <c r="B12" s="86"/>
      <c r="C12" s="62"/>
      <c r="D12" s="191">
        <v>122</v>
      </c>
      <c r="E12" s="82">
        <v>162</v>
      </c>
      <c r="F12" s="151">
        <f t="shared" si="0"/>
        <v>284</v>
      </c>
      <c r="G12" s="183">
        <f t="shared" si="1"/>
        <v>142</v>
      </c>
    </row>
    <row r="13" spans="1:7" ht="15">
      <c r="A13" s="57" t="s">
        <v>50</v>
      </c>
      <c r="B13" s="86"/>
      <c r="C13" s="62"/>
      <c r="D13" s="191">
        <v>126</v>
      </c>
      <c r="E13" s="82">
        <v>142</v>
      </c>
      <c r="F13" s="151">
        <f t="shared" si="0"/>
        <v>268</v>
      </c>
      <c r="G13" s="183">
        <f t="shared" si="1"/>
        <v>134</v>
      </c>
    </row>
    <row r="14" spans="1:7" ht="15.75" thickBot="1">
      <c r="A14" s="89" t="s">
        <v>40</v>
      </c>
      <c r="B14" s="86"/>
      <c r="C14" s="62"/>
      <c r="D14" s="192">
        <v>108</v>
      </c>
      <c r="E14" s="218">
        <v>151</v>
      </c>
      <c r="F14" s="150">
        <f t="shared" si="0"/>
        <v>259</v>
      </c>
      <c r="G14" s="184">
        <f t="shared" si="1"/>
        <v>129.5</v>
      </c>
    </row>
    <row r="16" ht="15">
      <c r="C16" s="31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Amorim</cp:lastModifiedBy>
  <cp:lastPrinted>2019-07-05T15:57:07Z</cp:lastPrinted>
  <dcterms:created xsi:type="dcterms:W3CDTF">2015-01-14T17:57:51Z</dcterms:created>
  <dcterms:modified xsi:type="dcterms:W3CDTF">2020-07-20T23:03:19Z</dcterms:modified>
  <cp:category/>
  <cp:version/>
  <cp:contentType/>
  <cp:contentStatus/>
</cp:coreProperties>
</file>