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698341\Desktop\1 - SutemDedip\DIDIG_Nova\3. Relatórios\11. Relatório - PDF\Saldo Devedor\DDF - 2019\"/>
    </mc:Choice>
  </mc:AlternateContent>
  <bookViews>
    <workbookView xWindow="0" yWindow="0" windowWidth="19590" windowHeight="9510"/>
  </bookViews>
  <sheets>
    <sheet name="Rl.01" sheetId="1" r:id="rId1"/>
  </sheets>
  <externalReferences>
    <externalReference r:id="rId2"/>
  </externalReference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'Rl.01'!$B$1:$L$100</definedName>
    <definedName name="_xlnm.Database" localSheetId="0">#REF!</definedName>
    <definedName name="_xlnm.Database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1" l="1"/>
  <c r="L4" i="1"/>
  <c r="L88" i="1"/>
  <c r="L87" i="1"/>
  <c r="K86" i="1"/>
  <c r="J86" i="1"/>
  <c r="I86" i="1"/>
  <c r="I84" i="1" s="1"/>
  <c r="H86" i="1"/>
  <c r="H84" i="1" s="1"/>
  <c r="F86" i="1"/>
  <c r="E86" i="1"/>
  <c r="E84" i="1" s="1"/>
  <c r="D86" i="1"/>
  <c r="D84" i="1" s="1"/>
  <c r="C86" i="1"/>
  <c r="C84" i="1" s="1"/>
  <c r="K84" i="1"/>
  <c r="J84" i="1"/>
  <c r="F84" i="1"/>
  <c r="G81" i="1"/>
  <c r="G80" i="1"/>
  <c r="G79" i="1"/>
  <c r="K78" i="1"/>
  <c r="J78" i="1"/>
  <c r="I78" i="1"/>
  <c r="H78" i="1"/>
  <c r="F78" i="1"/>
  <c r="E78" i="1"/>
  <c r="D78" i="1"/>
  <c r="C78" i="1"/>
  <c r="G76" i="1"/>
  <c r="G75" i="1"/>
  <c r="K74" i="1"/>
  <c r="J74" i="1"/>
  <c r="I74" i="1"/>
  <c r="H74" i="1"/>
  <c r="F74" i="1"/>
  <c r="E74" i="1"/>
  <c r="D74" i="1"/>
  <c r="C74" i="1"/>
  <c r="G72" i="1"/>
  <c r="K70" i="1"/>
  <c r="I70" i="1"/>
  <c r="F70" i="1"/>
  <c r="C70" i="1"/>
  <c r="G68" i="1"/>
  <c r="G67" i="1"/>
  <c r="G66" i="1"/>
  <c r="G65" i="1"/>
  <c r="K64" i="1"/>
  <c r="J64" i="1"/>
  <c r="I64" i="1"/>
  <c r="H64" i="1"/>
  <c r="F64" i="1"/>
  <c r="E64" i="1"/>
  <c r="D64" i="1"/>
  <c r="C64" i="1"/>
  <c r="G62" i="1"/>
  <c r="G61" i="1"/>
  <c r="G60" i="1"/>
  <c r="K59" i="1"/>
  <c r="J59" i="1"/>
  <c r="I59" i="1"/>
  <c r="H59" i="1"/>
  <c r="F59" i="1"/>
  <c r="E59" i="1"/>
  <c r="D59" i="1"/>
  <c r="C59" i="1"/>
  <c r="L54" i="1"/>
  <c r="I40" i="1"/>
  <c r="I38" i="1" s="1"/>
  <c r="K40" i="1"/>
  <c r="K38" i="1" s="1"/>
  <c r="J40" i="1"/>
  <c r="J38" i="1" s="1"/>
  <c r="L40" i="1"/>
  <c r="H40" i="1"/>
  <c r="H38" i="1"/>
  <c r="L80" i="1"/>
  <c r="J32" i="1"/>
  <c r="K32" i="1"/>
  <c r="H32" i="1"/>
  <c r="G33" i="1"/>
  <c r="I32" i="1"/>
  <c r="E32" i="1"/>
  <c r="K28" i="1"/>
  <c r="G30" i="1"/>
  <c r="I28" i="1"/>
  <c r="H28" i="1"/>
  <c r="E28" i="1"/>
  <c r="J28" i="1"/>
  <c r="F28" i="1"/>
  <c r="L72" i="1"/>
  <c r="K24" i="1"/>
  <c r="G26" i="1"/>
  <c r="L71" i="1"/>
  <c r="I24" i="1"/>
  <c r="L68" i="1"/>
  <c r="G22" i="1"/>
  <c r="L67" i="1"/>
  <c r="I18" i="1"/>
  <c r="L66" i="1"/>
  <c r="L65" i="1"/>
  <c r="K18" i="1"/>
  <c r="H18" i="1"/>
  <c r="J18" i="1"/>
  <c r="F18" i="1"/>
  <c r="E18" i="1"/>
  <c r="L62" i="1"/>
  <c r="I13" i="1"/>
  <c r="I11" i="1" s="1"/>
  <c r="I45" i="1" s="1"/>
  <c r="G16" i="1"/>
  <c r="L61" i="1"/>
  <c r="G15" i="1"/>
  <c r="L60" i="1"/>
  <c r="K13" i="1"/>
  <c r="H13" i="1"/>
  <c r="D13" i="1"/>
  <c r="J13" i="1"/>
  <c r="F13" i="1"/>
  <c r="L8" i="1"/>
  <c r="K57" i="1" l="1"/>
  <c r="C57" i="1"/>
  <c r="G64" i="1"/>
  <c r="I57" i="1"/>
  <c r="F57" i="1"/>
  <c r="F91" i="1" s="1"/>
  <c r="G74" i="1"/>
  <c r="K91" i="1"/>
  <c r="G59" i="1"/>
  <c r="K11" i="1"/>
  <c r="E13" i="1"/>
  <c r="G14" i="1"/>
  <c r="G13" i="1" s="1"/>
  <c r="G19" i="1"/>
  <c r="G18" i="1" s="1"/>
  <c r="C24" i="1"/>
  <c r="L70" i="1"/>
  <c r="C28" i="1"/>
  <c r="D32" i="1"/>
  <c r="L81" i="1"/>
  <c r="F40" i="1"/>
  <c r="G41" i="1"/>
  <c r="G40" i="1" s="1"/>
  <c r="G38" i="1" s="1"/>
  <c r="K45" i="1"/>
  <c r="G42" i="1"/>
  <c r="E40" i="1"/>
  <c r="G43" i="1"/>
  <c r="G78" i="1"/>
  <c r="I91" i="1"/>
  <c r="L28" i="1"/>
  <c r="L75" i="1"/>
  <c r="G35" i="1"/>
  <c r="C13" i="1"/>
  <c r="C18" i="1"/>
  <c r="F24" i="1"/>
  <c r="L24" i="1"/>
  <c r="G29" i="1"/>
  <c r="G28" i="1" s="1"/>
  <c r="D28" i="1"/>
  <c r="L38" i="1"/>
  <c r="L59" i="1"/>
  <c r="L13" i="1"/>
  <c r="D18" i="1"/>
  <c r="L18" i="1"/>
  <c r="C32" i="1"/>
  <c r="G34" i="1"/>
  <c r="G32" i="1" s="1"/>
  <c r="F32" i="1"/>
  <c r="D40" i="1"/>
  <c r="L89" i="1"/>
  <c r="L76" i="1"/>
  <c r="L79" i="1"/>
  <c r="G87" i="1"/>
  <c r="G88" i="1"/>
  <c r="G89" i="1"/>
  <c r="C91" i="1"/>
  <c r="L32" i="1"/>
  <c r="C40" i="1"/>
  <c r="C38" i="1" l="1"/>
  <c r="C11" i="1"/>
  <c r="E38" i="1"/>
  <c r="G86" i="1"/>
  <c r="G84" i="1" s="1"/>
  <c r="F11" i="1"/>
  <c r="L74" i="1"/>
  <c r="L57" i="1" s="1"/>
  <c r="F38" i="1"/>
  <c r="L11" i="1"/>
  <c r="L78" i="1"/>
  <c r="L86" i="1"/>
  <c r="D38" i="1"/>
  <c r="L84" i="1" l="1"/>
  <c r="C45" i="1"/>
  <c r="F45" i="1"/>
  <c r="L45" i="1"/>
  <c r="L91" i="1" l="1"/>
  <c r="E70" i="1" l="1"/>
  <c r="E57" i="1" s="1"/>
  <c r="E91" i="1" s="1"/>
  <c r="E24" i="1" l="1"/>
  <c r="G25" i="1" l="1"/>
  <c r="G24" i="1" s="1"/>
  <c r="G11" i="1" s="1"/>
  <c r="G45" i="1" s="1"/>
  <c r="D24" i="1"/>
  <c r="J70" i="1"/>
  <c r="J57" i="1" s="1"/>
  <c r="J91" i="1" s="1"/>
  <c r="J24" i="1"/>
  <c r="J11" i="1" s="1"/>
  <c r="J45" i="1" s="1"/>
  <c r="D70" i="1"/>
  <c r="G71" i="1"/>
  <c r="G70" i="1" s="1"/>
  <c r="G57" i="1" s="1"/>
  <c r="G91" i="1" s="1"/>
  <c r="E11" i="1"/>
  <c r="D11" i="1" l="1"/>
  <c r="E45" i="1"/>
  <c r="D57" i="1"/>
  <c r="D91" i="1" l="1"/>
  <c r="H24" i="1"/>
  <c r="D45" i="1"/>
  <c r="H70" i="1"/>
  <c r="H11" i="1" l="1"/>
  <c r="H57" i="1"/>
  <c r="H91" i="1" l="1"/>
  <c r="H45" i="1"/>
</calcChain>
</file>

<file path=xl/sharedStrings.xml><?xml version="1.0" encoding="utf-8"?>
<sst xmlns="http://schemas.openxmlformats.org/spreadsheetml/2006/main" count="115" uniqueCount="66">
  <si>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</si>
  <si>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</si>
  <si>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</si>
  <si>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</si>
  <si>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</si>
  <si>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</si>
  <si>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</si>
  <si>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</si>
  <si>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</t>
  </si>
  <si>
    <t>JUROS</t>
  </si>
  <si>
    <t>OUTROS ENCARGOS</t>
  </si>
  <si>
    <t>TOTAL</t>
  </si>
  <si>
    <t>CORREÇÃO MONETÁRIA</t>
  </si>
  <si>
    <t>LIBERAÇÕES Op.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</si>
  <si>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</si>
  <si>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</si>
  <si>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</si>
  <si>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</si>
  <si>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</si>
  <si>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</si>
  <si>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</si>
  <si>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</si>
  <si>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</si>
  <si>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</si>
  <si>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</si>
  <si>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</si>
  <si>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</si>
  <si>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</si>
  <si>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</si>
  <si>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</si>
  <si>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</si>
  <si>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</t>
  </si>
  <si>
    <t>- CAIXA ECONÔMICA FEDERAL</t>
  </si>
  <si>
    <t>PNAFM Segunda Fase CT Nº 0388043-02</t>
  </si>
  <si>
    <t>PNAFM Segunda Fase CT Nº 0474998-77</t>
  </si>
  <si>
    <t xml:space="preserve">PNAFM  2ª Fase - 2ª Etapa CT Nº: 0519642-52  </t>
  </si>
  <si>
    <t>Progr. Saneamento Drenagem -  Lei 16.757/2017</t>
  </si>
  <si>
    <t xml:space="preserve"> - BNDES</t>
  </si>
  <si>
    <r>
      <t>TRANSPORTES 2ª Etapa - Lei 13.609/03</t>
    </r>
    <r>
      <rPr>
        <sz val="12"/>
        <rFont val="Times New Roman"/>
        <family val="1"/>
      </rPr>
      <t>¹</t>
    </r>
  </si>
  <si>
    <t>PMAT - II¹</t>
  </si>
  <si>
    <t>- BANCO SANTANDER</t>
  </si>
  <si>
    <t>Programa Asfalto Novo - Lei 16.757/2017</t>
  </si>
  <si>
    <t>Programa Hab Casa da Família - Lei 16.757/2018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</si>
  <si>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</si>
  <si>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</si>
  <si>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3 </t>
    </r>
    <r>
      <rPr>
        <sz val="9"/>
        <rFont val="Times New Roman"/>
        <family val="1"/>
      </rPr>
      <t xml:space="preserve"> </t>
    </r>
  </si>
  <si>
    <t xml:space="preserve">Lei 12.810/2013 - Parcelamento PASEP </t>
  </si>
  <si>
    <t>2. DÍVIDA FUNDADA EXTERNA</t>
  </si>
  <si>
    <t>BID</t>
  </si>
  <si>
    <t>849/OC-BR PROCAV II - BID II</t>
  </si>
  <si>
    <t>938/OC-BR PROVER/CINGAPURA - BID III</t>
  </si>
  <si>
    <t>1479/OC-BR PROCENTRO - BID IV</t>
  </si>
  <si>
    <r>
      <t>PNAFM Segunda Fase CT Nº 0388043-02</t>
    </r>
    <r>
      <rPr>
        <vertAlign val="superscript"/>
        <sz val="10"/>
        <rFont val="Times New Roman"/>
        <family val="1"/>
      </rPr>
      <t xml:space="preserve">3  </t>
    </r>
  </si>
  <si>
    <r>
      <t>PNAFM Segunda Fase CT Nº 0474998-77</t>
    </r>
    <r>
      <rPr>
        <vertAlign val="superscript"/>
        <sz val="10"/>
        <rFont val="Times New Roman"/>
        <family val="1"/>
      </rPr>
      <t xml:space="preserve">3  </t>
    </r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</si>
  <si>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 4</t>
    </r>
  </si>
  <si>
    <r>
      <t>INSS - Leis 11.941/09 e 12.865/13 e MP 778/17</t>
    </r>
    <r>
      <rPr>
        <vertAlign val="superscript"/>
        <sz val="9"/>
        <rFont val="Times New Roman"/>
        <family val="1"/>
      </rPr>
      <t xml:space="preserve"> </t>
    </r>
  </si>
  <si>
    <t>Nota¹ - Os valores da coluna (h) são referentes à Incorporação de Juros ao saldo devedor das Dívidas Lei Fed. 8.727/93 - COHAB/PMSP e Dívida com o BNDES (Contratos VLP 2ª Etapa e PMAT).</t>
  </si>
  <si>
    <t>Nota² - Os valores da coluna (i) são referentes a Amortização Extraordinária Efetuadas pelos mutuários da COHAB.</t>
  </si>
  <si>
    <t>Nota³:  Saldo provisório, aguardando consolidação definitiva dos parcelamentos junto à Receita Federal do Brasil - RFB.</t>
  </si>
  <si>
    <r>
      <t>Nota</t>
    </r>
    <r>
      <rPr>
        <vertAlign val="superscript"/>
        <sz val="8"/>
        <rFont val="Times New Roman"/>
        <family val="1"/>
      </rPr>
      <t xml:space="preserve">4: </t>
    </r>
    <r>
      <rPr>
        <sz val="8"/>
        <rFont val="Times New Roman"/>
        <family val="1"/>
      </rPr>
      <t xml:space="preserve">Houve MIGRAÇÃO/REDUÇÃO SALDO DEVEDOR do PNAFM Segunda Fase Contrato 2248/OC-BR, Contrato de Subempréstimo Nº 0388043-02 no valor total de R$ 40.501.051,17 para incorporação ao Saldo do PNAFM Segunda Fase Contrato 2248/OC-BR, Contrato de Subempréstimo Nº 0474998-77, para os quais foram criados itens de execução de despesa específico. </t>
    </r>
  </si>
  <si>
    <t>DIFERENÇA</t>
  </si>
  <si>
    <t>6017.2019/0003285-5</t>
  </si>
  <si>
    <t>HELP</t>
  </si>
  <si>
    <r>
      <t>DEMONSTRAÇÃO DA DÍVIDA FUNDADA</t>
    </r>
    <r>
      <rPr>
        <b/>
        <sz val="14"/>
        <color rgb="FF0000FF"/>
        <rFont val="Times New Roman"/>
        <family val="1"/>
      </rPr>
      <t xml:space="preserve"> (Janeiro)</t>
    </r>
  </si>
  <si>
    <t xml:space="preserve">INCORP. JUROS/ENCARGOS PRO-RATA     OU SALDO DEVEDOR     </t>
  </si>
  <si>
    <t>LIBERAÇÕES            Operações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</si>
</sst>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8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color rgb="FF0000FF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3" fillId="0" borderId="0" applyFont="0" applyFill="0" applyBorder="0" applyAlignment="0" applyProtection="0"/>
  </cellStyleXfs>
  <cellXfs count="57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164" fontId="4" fillId="2" borderId="0" xfId="0" applyFont="1" applyFill="1" applyAlignment="1">
      <alignment horizontal="center" vertical="center"/>
    </xf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164" fontId="9" fillId="2" borderId="7" xfId="0" applyFont="1" applyFill="1" applyBorder="1" applyAlignment="1">
      <alignment vertical="center"/>
    </xf>
    <xf numFmtId="167" fontId="9" fillId="2" borderId="7" xfId="1" applyNumberFormat="1" applyFont="1" applyFill="1" applyBorder="1" applyAlignment="1">
      <alignment vertical="center"/>
    </xf>
    <xf numFmtId="164" fontId="9" fillId="2" borderId="0" xfId="0" applyFont="1" applyFill="1" applyAlignment="1">
      <alignment vertical="center"/>
    </xf>
    <xf numFmtId="164" fontId="10" fillId="2" borderId="0" xfId="0" applyFont="1" applyFill="1" applyAlignment="1">
      <alignment vertical="center"/>
    </xf>
    <xf numFmtId="164" fontId="10" fillId="2" borderId="7" xfId="0" applyFont="1" applyFill="1" applyBorder="1" applyAlignment="1">
      <alignment vertical="center"/>
    </xf>
    <xf numFmtId="167" fontId="10" fillId="2" borderId="7" xfId="1" applyNumberFormat="1" applyFont="1" applyFill="1" applyBorder="1" applyAlignment="1" applyProtection="1">
      <alignment horizontal="right" vertical="center"/>
      <protection locked="0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1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7" fontId="2" fillId="2" borderId="0" xfId="1" applyNumberFormat="1" applyFont="1" applyFill="1" applyBorder="1" applyAlignment="1" applyProtection="1">
      <alignment vertical="center"/>
      <protection locked="0"/>
    </xf>
    <xf numFmtId="164" fontId="15" fillId="2" borderId="0" xfId="0" applyFont="1" applyFill="1" applyAlignment="1">
      <alignment horizontal="justify" vertical="justify"/>
    </xf>
    <xf numFmtId="164" fontId="11" fillId="2" borderId="0" xfId="0" applyFont="1" applyFill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17" fillId="0" borderId="0" xfId="0" applyFont="1"/>
  </cellXfs>
  <cellStyles count="2">
    <cellStyle name="Normal" xfId="0" builtinId="0"/>
    <cellStyle name="Vírgula" xfId="1" builtinId="3"/>
  </cellStyles>
  <dxfs count="2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257174</xdr:colOff>
      <xdr:row>1</xdr:row>
      <xdr:rowOff>0</xdr:rowOff>
    </xdr:from>
    <xdr:to>
      <xdr:col>1</xdr:col>
      <xdr:colOff>2105025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161925"/>
          <a:ext cx="1847851" cy="762000"/>
        </a:xfrm>
        <a:prstGeom prst="rect">
          <a:avLst/>
        </a:prstGeom>
      </xdr:spPr>
    </xdr:pic>
    <xdr:clientData/>
  </xdr:twoCellAnchor>
  <xdr:twoCellAnchor>
    <xdr:from>
      <xdr:col>6</xdr:col>
      <xdr:colOff>380998</xdr:colOff>
      <xdr:row>96</xdr:row>
      <xdr:rowOff>47625</xdr:rowOff>
    </xdr:from>
    <xdr:to>
      <xdr:col>9</xdr:col>
      <xdr:colOff>390524</xdr:colOff>
      <xdr:row>99</xdr:row>
      <xdr:rowOff>105764</xdr:rowOff>
    </xdr:to>
    <xdr:sp macro="" textlink="">
      <xdr:nvSpPr>
        <xdr:cNvPr id="3" name="Retângulo 2"/>
        <xdr:cNvSpPr/>
      </xdr:nvSpPr>
      <xdr:spPr bwMode="auto">
        <a:xfrm>
          <a:off x="7439023" y="18564225"/>
          <a:ext cx="3390901" cy="658214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240.974/O-7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96</xdr:row>
      <xdr:rowOff>28575</xdr:rowOff>
    </xdr:from>
    <xdr:to>
      <xdr:col>2</xdr:col>
      <xdr:colOff>619125</xdr:colOff>
      <xdr:row>99</xdr:row>
      <xdr:rowOff>133350</xdr:rowOff>
    </xdr:to>
    <xdr:sp macro="" textlink="">
      <xdr:nvSpPr>
        <xdr:cNvPr id="4" name="Retângulo 3"/>
        <xdr:cNvSpPr/>
      </xdr:nvSpPr>
      <xdr:spPr bwMode="auto">
        <a:xfrm>
          <a:off x="0" y="18545175"/>
          <a:ext cx="3228975" cy="70485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CRC SP – 1SP 257.702/O-2</a:t>
          </a:r>
          <a:endParaRPr lang="pt-BR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95</xdr:row>
      <xdr:rowOff>219074</xdr:rowOff>
    </xdr:from>
    <xdr:to>
      <xdr:col>5</xdr:col>
      <xdr:colOff>714376</xdr:colOff>
      <xdr:row>99</xdr:row>
      <xdr:rowOff>57931</xdr:rowOff>
    </xdr:to>
    <xdr:sp macro="" textlink="">
      <xdr:nvSpPr>
        <xdr:cNvPr id="5" name="Retângulo 4"/>
        <xdr:cNvSpPr/>
      </xdr:nvSpPr>
      <xdr:spPr bwMode="auto">
        <a:xfrm>
          <a:off x="4095750" y="18497549"/>
          <a:ext cx="2676526" cy="677057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254.411.408-03</a:t>
          </a:r>
        </a:p>
      </xdr:txBody>
    </xdr:sp>
    <xdr:clientData/>
  </xdr:twoCellAnchor>
  <xdr:twoCellAnchor>
    <xdr:from>
      <xdr:col>9</xdr:col>
      <xdr:colOff>685800</xdr:colOff>
      <xdr:row>96</xdr:row>
      <xdr:rowOff>9525</xdr:rowOff>
    </xdr:from>
    <xdr:to>
      <xdr:col>11</xdr:col>
      <xdr:colOff>1247775</xdr:colOff>
      <xdr:row>100</xdr:row>
      <xdr:rowOff>0</xdr:rowOff>
    </xdr:to>
    <xdr:sp macro="" textlink="">
      <xdr:nvSpPr>
        <xdr:cNvPr id="6" name="Retângulo 5"/>
        <xdr:cNvSpPr/>
      </xdr:nvSpPr>
      <xdr:spPr bwMode="auto">
        <a:xfrm>
          <a:off x="11125200" y="18526125"/>
          <a:ext cx="2847975" cy="75247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Juarez Nunes Mota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- Substituto                       Secretaria Municipal da Fazenda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CPF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270.871.598-44</a:t>
          </a:r>
          <a:endParaRPr lang="pt-BR" sz="10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698341/Desktop/1%20-%20SutemDedip/DIDIG_Nova/3.%20Relat&#243;rios/1.%20Saldo%20Devedor%20-%20DPM/SD_DDF%20-%202019/2.DDF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.01"/>
      <sheetName val="Rl.02"/>
      <sheetName val="Rl.03"/>
      <sheetName val="Rl.04"/>
      <sheetName val="Rl.05"/>
      <sheetName val="Rl.06"/>
      <sheetName val="Rl.07"/>
      <sheetName val="Rl.08"/>
      <sheetName val="Rl.09"/>
      <sheetName val="Rl.10"/>
      <sheetName val="Rl.11"/>
      <sheetName val="Rl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X767"/>
  <sheetViews>
    <sheetView tabSelected="1" view="pageBreakPreview" zoomScaleNormal="100" zoomScaleSheetLayoutView="100" workbookViewId="0">
      <pane xSplit="3" ySplit="11" topLeftCell="D12" activePane="bottomRight" state="frozen"/>
      <selection activeCell="B42" sqref="B42:J42"/>
      <selection pane="topRight" activeCell="B42" sqref="B42:J42"/>
      <selection pane="bottomLeft" activeCell="B42" sqref="B42:J42"/>
      <selection pane="bottomRight" activeCell="I8" sqref="I8"/>
    </sheetView>
  </sheetViews>
  <sheetFormatPr defaultColWidth="11" defaultRowHeight="12.75" x14ac:dyDescent="0.15"/>
  <cols>
    <col min="1" max="1" width="2.25" style="1" customWidth="1"/>
    <col min="2" max="2" width="32.625" style="1" customWidth="1"/>
    <col min="3" max="3" width="17.125" style="1" customWidth="1"/>
    <col min="4" max="4" width="14.375" style="1" customWidth="1"/>
    <col min="5" max="5" width="13.75" style="1" customWidth="1"/>
    <col min="6" max="6" width="13.125" style="1" customWidth="1"/>
    <col min="7" max="7" width="14.5" style="1" customWidth="1"/>
    <col min="8" max="8" width="14.75" style="1" customWidth="1"/>
    <col min="9" max="9" width="12.25" customWidth="1"/>
    <col min="10" max="10" width="15.75" style="1" customWidth="1"/>
    <col min="11" max="11" width="16.625" style="1" customWidth="1"/>
    <col min="12" max="12" width="16.5" style="1" customWidth="1"/>
    <col min="13" max="13" width="8.375" customWidth="1"/>
    <col min="14" max="14" width="14.75" customWidth="1"/>
    <col min="15" max="15" width="11.75" customWidth="1"/>
    <col min="16" max="16" width="3.125" customWidth="1"/>
    <col min="17" max="18" width="12.625" bestFit="1" customWidth="1"/>
    <col min="19" max="19" width="14" bestFit="1" customWidth="1"/>
    <col min="20" max="21" width="12.625" bestFit="1" customWidth="1"/>
    <col min="22" max="22" width="12" customWidth="1"/>
    <col min="24" max="24" width="13.625" customWidth="1"/>
    <col min="25" max="16384" width="11" style="1"/>
  </cols>
  <sheetData>
    <row r="1" spans="2:24" x14ac:dyDescent="0.15">
      <c r="D1" s="2"/>
      <c r="E1" s="2"/>
      <c r="F1" s="2"/>
      <c r="G1" s="2"/>
      <c r="H1" s="2"/>
      <c r="I1" s="2"/>
      <c r="J1" s="2"/>
      <c r="K1" s="2"/>
      <c r="L1" s="2"/>
      <c r="M1" s="3"/>
    </row>
    <row r="2" spans="2:24" ht="24.7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2:24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3"/>
    </row>
    <row r="4" spans="2:24" ht="21.75" customHeight="1" x14ac:dyDescent="0.15">
      <c r="B4" s="6"/>
      <c r="C4" s="2"/>
      <c r="D4" s="2"/>
      <c r="G4" s="3"/>
      <c r="H4" s="3"/>
      <c r="I4" s="3"/>
      <c r="J4" s="3"/>
      <c r="K4" s="3"/>
      <c r="L4" s="8">
        <f>L8</f>
        <v>43496</v>
      </c>
      <c r="M4" s="3"/>
    </row>
    <row r="5" spans="2:24" ht="13.5" thickBot="1" x14ac:dyDescent="0.2">
      <c r="B5" s="9"/>
      <c r="C5" s="10"/>
      <c r="D5" s="10"/>
      <c r="E5" s="10"/>
      <c r="F5" s="10"/>
      <c r="G5" s="2"/>
      <c r="H5" s="11"/>
      <c r="I5" s="2"/>
      <c r="J5" s="2"/>
      <c r="K5" s="2"/>
      <c r="L5" s="10" t="s">
        <v>1</v>
      </c>
    </row>
    <row r="6" spans="2:24" ht="15" customHeight="1" thickBot="1" x14ac:dyDescent="0.2">
      <c r="B6" s="12" t="s">
        <v>2</v>
      </c>
      <c r="C6" s="13" t="s">
        <v>3</v>
      </c>
      <c r="D6" s="14" t="s">
        <v>4</v>
      </c>
      <c r="E6" s="15"/>
      <c r="F6" s="15"/>
      <c r="G6" s="16"/>
      <c r="H6" s="17" t="s">
        <v>5</v>
      </c>
      <c r="I6" s="18"/>
      <c r="J6" s="18"/>
      <c r="K6" s="18"/>
      <c r="L6" s="13" t="s">
        <v>3</v>
      </c>
      <c r="M6" s="1"/>
    </row>
    <row r="7" spans="2:24" ht="15" customHeight="1" thickBot="1" x14ac:dyDescent="0.2">
      <c r="B7" s="19"/>
      <c r="C7" s="20"/>
      <c r="D7" s="21"/>
      <c r="E7" s="22"/>
      <c r="F7" s="22"/>
      <c r="G7" s="23"/>
      <c r="H7" s="21" t="s">
        <v>6</v>
      </c>
      <c r="I7" s="22"/>
      <c r="J7" s="23"/>
      <c r="K7" s="24" t="s">
        <v>7</v>
      </c>
      <c r="L7" s="20"/>
      <c r="M7" s="1"/>
    </row>
    <row r="8" spans="2:24" s="27" customFormat="1" ht="46.5" customHeight="1" thickBot="1" x14ac:dyDescent="0.2">
      <c r="B8" s="19"/>
      <c r="C8" s="25">
        <v>43465</v>
      </c>
      <c r="D8" s="26" t="s">
        <v>8</v>
      </c>
      <c r="E8" s="26" t="s">
        <v>9</v>
      </c>
      <c r="F8" s="26" t="s">
        <v>10</v>
      </c>
      <c r="G8" s="26" t="s">
        <v>11</v>
      </c>
      <c r="H8" s="24" t="s">
        <v>12</v>
      </c>
      <c r="I8" s="24" t="s">
        <v>65</v>
      </c>
      <c r="J8" s="24" t="s">
        <v>64</v>
      </c>
      <c r="K8" s="24" t="s">
        <v>15</v>
      </c>
      <c r="L8" s="25">
        <f>EOMONTH(C8,1)</f>
        <v>43496</v>
      </c>
      <c r="N8"/>
      <c r="O8"/>
      <c r="P8"/>
      <c r="Q8"/>
      <c r="R8"/>
      <c r="S8"/>
      <c r="T8"/>
      <c r="U8"/>
      <c r="V8"/>
      <c r="W8"/>
      <c r="X8"/>
    </row>
    <row r="9" spans="2:24" s="27" customFormat="1" ht="13.5" customHeight="1" thickBot="1" x14ac:dyDescent="0.2">
      <c r="B9" s="29"/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24" t="s">
        <v>21</v>
      </c>
      <c r="I9" s="24" t="s">
        <v>22</v>
      </c>
      <c r="J9" s="24" t="s">
        <v>23</v>
      </c>
      <c r="K9" s="24" t="s">
        <v>24</v>
      </c>
      <c r="L9" s="30" t="s">
        <v>25</v>
      </c>
      <c r="N9"/>
      <c r="O9"/>
      <c r="P9"/>
      <c r="Q9"/>
      <c r="R9"/>
      <c r="S9"/>
      <c r="T9"/>
      <c r="U9"/>
      <c r="V9"/>
      <c r="W9"/>
      <c r="X9"/>
    </row>
    <row r="10" spans="2:24" ht="13.9" customHeight="1" x14ac:dyDescent="0.15">
      <c r="B10" s="31"/>
      <c r="C10" s="32" t="s">
        <v>26</v>
      </c>
      <c r="D10" s="33"/>
      <c r="E10" s="33"/>
      <c r="F10" s="33"/>
      <c r="G10" s="33"/>
      <c r="H10" s="33"/>
      <c r="I10" s="33"/>
      <c r="J10" s="33"/>
      <c r="K10" s="33"/>
      <c r="L10" s="33"/>
      <c r="M10" s="1"/>
    </row>
    <row r="11" spans="2:24" s="2" customFormat="1" x14ac:dyDescent="0.15">
      <c r="B11" s="34" t="s">
        <v>27</v>
      </c>
      <c r="C11" s="35">
        <f>C13+C18+C24+C28+C32</f>
        <v>28218804796.279999</v>
      </c>
      <c r="D11" s="35">
        <f>D13+D18+D24+D28+D32</f>
        <v>170283212.15000001</v>
      </c>
      <c r="E11" s="35">
        <f>E13+E18+E24+E28+E32</f>
        <v>93691190.309999987</v>
      </c>
      <c r="F11" s="35">
        <f t="shared" ref="F11:K11" si="0">F13+F18+F24+F28+F32</f>
        <v>253523.66</v>
      </c>
      <c r="G11" s="35">
        <f t="shared" si="0"/>
        <v>264227926.12000003</v>
      </c>
      <c r="H11" s="35">
        <f t="shared" si="0"/>
        <v>-23867721.899999999</v>
      </c>
      <c r="I11" s="35">
        <f t="shared" si="0"/>
        <v>0</v>
      </c>
      <c r="J11" s="35">
        <f t="shared" si="0"/>
        <v>41568649.540000007</v>
      </c>
      <c r="K11" s="35">
        <f t="shared" si="0"/>
        <v>40720533.620000005</v>
      </c>
      <c r="L11" s="35">
        <f>L13+L18+L24+L28+L32</f>
        <v>28025501978.150002</v>
      </c>
      <c r="N11"/>
      <c r="O11"/>
      <c r="P11"/>
      <c r="Q11"/>
      <c r="R11"/>
      <c r="S11"/>
      <c r="T11"/>
      <c r="U11"/>
      <c r="V11"/>
      <c r="W11"/>
      <c r="X11"/>
    </row>
    <row r="12" spans="2:24" x14ac:dyDescent="0.1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"/>
    </row>
    <row r="13" spans="2:24" s="2" customFormat="1" x14ac:dyDescent="0.15">
      <c r="B13" s="34" t="s">
        <v>28</v>
      </c>
      <c r="C13" s="35">
        <f t="shared" ref="C13:H13" si="1">SUM(C14:C16)</f>
        <v>27826008333.450001</v>
      </c>
      <c r="D13" s="35">
        <f t="shared" si="1"/>
        <v>164454432.48000002</v>
      </c>
      <c r="E13" s="35">
        <f t="shared" si="1"/>
        <v>92411755.099999994</v>
      </c>
      <c r="F13" s="35">
        <f t="shared" si="1"/>
        <v>208285.56</v>
      </c>
      <c r="G13" s="35">
        <f t="shared" si="1"/>
        <v>257074473.14000005</v>
      </c>
      <c r="H13" s="35">
        <f t="shared" si="1"/>
        <v>-19568223.300000001</v>
      </c>
      <c r="I13" s="35">
        <f t="shared" ref="I13" si="2">SUM(I14:I16)</f>
        <v>0</v>
      </c>
      <c r="J13" s="35">
        <f>SUM(J14:J16)</f>
        <v>877642.28</v>
      </c>
      <c r="K13" s="35">
        <f>SUM(K14:K16)</f>
        <v>219482.45</v>
      </c>
      <c r="L13" s="35">
        <f>SUM(L14:L16)</f>
        <v>27642643837.5</v>
      </c>
      <c r="N13"/>
      <c r="O13"/>
      <c r="P13"/>
      <c r="Q13"/>
      <c r="R13"/>
      <c r="S13"/>
      <c r="T13"/>
      <c r="U13"/>
      <c r="V13"/>
      <c r="W13"/>
      <c r="X13"/>
    </row>
    <row r="14" spans="2:24" x14ac:dyDescent="0.15">
      <c r="B14" s="36" t="s">
        <v>29</v>
      </c>
      <c r="C14" s="37">
        <v>52304770.710000001</v>
      </c>
      <c r="D14" s="37">
        <v>0</v>
      </c>
      <c r="E14" s="37">
        <v>0</v>
      </c>
      <c r="F14" s="37">
        <v>0</v>
      </c>
      <c r="G14" s="38">
        <f>SUM(D14:F14)</f>
        <v>0</v>
      </c>
      <c r="H14" s="37">
        <v>-3056106.15</v>
      </c>
      <c r="I14" s="37">
        <v>0</v>
      </c>
      <c r="J14" s="37">
        <v>0</v>
      </c>
      <c r="K14" s="37">
        <v>0</v>
      </c>
      <c r="L14" s="37">
        <v>49248664.560000002</v>
      </c>
      <c r="M14" s="1"/>
    </row>
    <row r="15" spans="2:24" s="39" customFormat="1" x14ac:dyDescent="0.15">
      <c r="B15" s="36" t="s">
        <v>30</v>
      </c>
      <c r="C15" s="37">
        <v>446741785.51999998</v>
      </c>
      <c r="D15" s="37">
        <v>6934845.1799999997</v>
      </c>
      <c r="E15" s="37">
        <v>652990.55000000005</v>
      </c>
      <c r="F15" s="37">
        <v>37229.01</v>
      </c>
      <c r="G15" s="38">
        <f>SUM(D15:F15)</f>
        <v>7625064.7399999993</v>
      </c>
      <c r="H15" s="37">
        <v>0</v>
      </c>
      <c r="I15" s="37">
        <v>0</v>
      </c>
      <c r="J15" s="37">
        <v>877642.28</v>
      </c>
      <c r="K15" s="37">
        <v>219482.45</v>
      </c>
      <c r="L15" s="37">
        <v>440465100.16999996</v>
      </c>
      <c r="N15"/>
      <c r="O15"/>
      <c r="P15"/>
      <c r="Q15"/>
      <c r="R15"/>
      <c r="S15"/>
      <c r="T15"/>
      <c r="U15"/>
      <c r="V15"/>
      <c r="W15"/>
      <c r="X15"/>
    </row>
    <row r="16" spans="2:24" x14ac:dyDescent="0.15">
      <c r="B16" s="36" t="s">
        <v>31</v>
      </c>
      <c r="C16" s="37">
        <v>27326961777.220001</v>
      </c>
      <c r="D16" s="37">
        <v>157519587.30000001</v>
      </c>
      <c r="E16" s="37">
        <v>91758764.549999997</v>
      </c>
      <c r="F16" s="37">
        <v>171056.55</v>
      </c>
      <c r="G16" s="38">
        <f>SUM(D16:F16)</f>
        <v>249449408.40000004</v>
      </c>
      <c r="H16" s="37">
        <v>-16512117.15</v>
      </c>
      <c r="I16" s="37">
        <v>0</v>
      </c>
      <c r="J16" s="37">
        <v>0</v>
      </c>
      <c r="K16" s="37">
        <v>0</v>
      </c>
      <c r="L16" s="37">
        <v>27152930072.77</v>
      </c>
      <c r="M16" s="1"/>
    </row>
    <row r="17" spans="2:24" x14ac:dyDescent="0.1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2"/>
    </row>
    <row r="18" spans="2:24" s="2" customFormat="1" x14ac:dyDescent="0.15">
      <c r="B18" s="34" t="s">
        <v>32</v>
      </c>
      <c r="C18" s="35">
        <f>SUM(C19:C22)</f>
        <v>79991235.069999993</v>
      </c>
      <c r="D18" s="35">
        <f>SUM(D19:D22)</f>
        <v>0</v>
      </c>
      <c r="E18" s="35">
        <f>SUM(E19:E22)</f>
        <v>0</v>
      </c>
      <c r="F18" s="35">
        <f>SUM(F19:F22)</f>
        <v>0</v>
      </c>
      <c r="G18" s="35">
        <f t="shared" ref="G18" si="3">SUM(G19:G22)</f>
        <v>0</v>
      </c>
      <c r="H18" s="35">
        <f>SUM(H19:H22)</f>
        <v>-4601539.7699999996</v>
      </c>
      <c r="I18" s="35">
        <f>SUM(I19:I22)</f>
        <v>0</v>
      </c>
      <c r="J18" s="35">
        <f>SUM(J19:J22)</f>
        <v>40501051.170000002</v>
      </c>
      <c r="K18" s="35">
        <f>SUM(K19:K22)</f>
        <v>40501051.170000002</v>
      </c>
      <c r="L18" s="35">
        <f>SUM(L19:L22)</f>
        <v>75389695.299999997</v>
      </c>
      <c r="N18"/>
      <c r="O18"/>
      <c r="P18"/>
      <c r="Q18"/>
      <c r="R18"/>
      <c r="S18"/>
      <c r="T18"/>
      <c r="U18"/>
      <c r="V18"/>
      <c r="W18"/>
      <c r="X18"/>
    </row>
    <row r="19" spans="2:24" x14ac:dyDescent="0.15">
      <c r="B19" s="36" t="s">
        <v>33</v>
      </c>
      <c r="C19" s="37">
        <v>69970714.069999993</v>
      </c>
      <c r="D19" s="37">
        <v>0</v>
      </c>
      <c r="E19" s="37">
        <v>0</v>
      </c>
      <c r="F19" s="37">
        <v>0</v>
      </c>
      <c r="G19" s="38">
        <f>SUM(D19:F19)</f>
        <v>0</v>
      </c>
      <c r="H19" s="37">
        <v>-1695258.56</v>
      </c>
      <c r="I19" s="37">
        <v>0</v>
      </c>
      <c r="J19" s="37">
        <v>0</v>
      </c>
      <c r="K19" s="37">
        <v>40501051.170000002</v>
      </c>
      <c r="L19" s="37">
        <v>27774404.34</v>
      </c>
      <c r="M19" s="1"/>
    </row>
    <row r="20" spans="2:24" x14ac:dyDescent="0.15">
      <c r="B20" s="36" t="s">
        <v>34</v>
      </c>
      <c r="C20" s="37">
        <v>0</v>
      </c>
      <c r="D20" s="37">
        <v>0</v>
      </c>
      <c r="E20" s="37">
        <v>0</v>
      </c>
      <c r="F20" s="37">
        <v>0</v>
      </c>
      <c r="G20" s="38"/>
      <c r="H20" s="37">
        <v>-2329845.23</v>
      </c>
      <c r="I20" s="37">
        <v>0</v>
      </c>
      <c r="J20" s="37">
        <v>40501051.170000002</v>
      </c>
      <c r="K20" s="37">
        <v>0</v>
      </c>
      <c r="L20" s="37">
        <v>38171205.939999998</v>
      </c>
      <c r="M20" s="1"/>
    </row>
    <row r="21" spans="2:24" x14ac:dyDescent="0.15">
      <c r="B21" s="36" t="s">
        <v>35</v>
      </c>
      <c r="C21" s="37">
        <v>10020521</v>
      </c>
      <c r="D21" s="37">
        <v>0</v>
      </c>
      <c r="E21" s="37">
        <v>0</v>
      </c>
      <c r="F21" s="37">
        <v>0</v>
      </c>
      <c r="G21" s="38"/>
      <c r="H21" s="37">
        <v>-576435.98</v>
      </c>
      <c r="I21" s="37">
        <v>0</v>
      </c>
      <c r="J21" s="37">
        <v>0</v>
      </c>
      <c r="K21" s="37">
        <v>0</v>
      </c>
      <c r="L21" s="37">
        <v>9444085.0199999996</v>
      </c>
      <c r="M21" s="1"/>
    </row>
    <row r="22" spans="2:24" x14ac:dyDescent="0.15">
      <c r="B22" s="36" t="s">
        <v>36</v>
      </c>
      <c r="C22" s="37">
        <v>0</v>
      </c>
      <c r="D22" s="37">
        <v>0</v>
      </c>
      <c r="E22" s="37">
        <v>0</v>
      </c>
      <c r="F22" s="37">
        <v>0</v>
      </c>
      <c r="G22" s="38">
        <f>SUM(D22:F22)</f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2"/>
    </row>
    <row r="23" spans="2:24" x14ac:dyDescent="0.1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"/>
    </row>
    <row r="24" spans="2:24" s="2" customFormat="1" x14ac:dyDescent="0.15">
      <c r="B24" s="34" t="s">
        <v>37</v>
      </c>
      <c r="C24" s="35">
        <f t="shared" ref="C24:L24" si="4">SUM(C25:C26)</f>
        <v>73357110.120000005</v>
      </c>
      <c r="D24" s="35">
        <f t="shared" si="4"/>
        <v>5363654.01</v>
      </c>
      <c r="E24" s="35">
        <f t="shared" si="4"/>
        <v>364888.97</v>
      </c>
      <c r="F24" s="35">
        <f t="shared" si="4"/>
        <v>0</v>
      </c>
      <c r="G24" s="35">
        <f t="shared" si="4"/>
        <v>5728542.9799999995</v>
      </c>
      <c r="H24" s="35">
        <f t="shared" si="4"/>
        <v>0</v>
      </c>
      <c r="I24" s="35">
        <f t="shared" si="4"/>
        <v>0</v>
      </c>
      <c r="J24" s="35">
        <f t="shared" si="4"/>
        <v>189956.09</v>
      </c>
      <c r="K24" s="35">
        <f t="shared" si="4"/>
        <v>0</v>
      </c>
      <c r="L24" s="35">
        <f t="shared" si="4"/>
        <v>68183412.199999988</v>
      </c>
      <c r="N24"/>
      <c r="O24"/>
      <c r="P24"/>
      <c r="Q24"/>
      <c r="R24"/>
      <c r="S24"/>
      <c r="T24"/>
      <c r="U24"/>
      <c r="V24"/>
      <c r="W24"/>
      <c r="X24"/>
    </row>
    <row r="25" spans="2:24" ht="15.75" x14ac:dyDescent="0.15">
      <c r="B25" s="36" t="s">
        <v>38</v>
      </c>
      <c r="C25" s="37">
        <v>4101069.82</v>
      </c>
      <c r="D25" s="37">
        <v>4088261.84</v>
      </c>
      <c r="E25" s="37">
        <v>29999.67</v>
      </c>
      <c r="F25" s="37">
        <v>0</v>
      </c>
      <c r="G25" s="38">
        <f>SUM(D25:F25)</f>
        <v>4118261.51</v>
      </c>
      <c r="H25" s="37">
        <v>0</v>
      </c>
      <c r="I25" s="37">
        <v>0</v>
      </c>
      <c r="J25" s="37">
        <v>-12807.98</v>
      </c>
      <c r="K25" s="37">
        <v>0</v>
      </c>
      <c r="L25" s="37">
        <v>0</v>
      </c>
      <c r="M25" s="1"/>
    </row>
    <row r="26" spans="2:24" x14ac:dyDescent="0.15">
      <c r="B26" s="36" t="s">
        <v>39</v>
      </c>
      <c r="C26" s="37">
        <v>69256040.300000012</v>
      </c>
      <c r="D26" s="37">
        <v>1275392.17</v>
      </c>
      <c r="E26" s="37">
        <v>334889.3</v>
      </c>
      <c r="F26" s="37">
        <v>0</v>
      </c>
      <c r="G26" s="38">
        <f>SUM(D26:F26)</f>
        <v>1610281.47</v>
      </c>
      <c r="H26" s="37">
        <v>0</v>
      </c>
      <c r="I26" s="37">
        <v>0</v>
      </c>
      <c r="J26" s="37">
        <v>202764.07</v>
      </c>
      <c r="K26" s="37">
        <v>0</v>
      </c>
      <c r="L26" s="37">
        <v>68183412.199999988</v>
      </c>
      <c r="M26" s="1"/>
    </row>
    <row r="27" spans="2:24" x14ac:dyDescent="0.15"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2"/>
    </row>
    <row r="28" spans="2:24" s="43" customFormat="1" x14ac:dyDescent="0.15">
      <c r="B28" s="40" t="s">
        <v>40</v>
      </c>
      <c r="C28" s="41">
        <f t="shared" ref="C28:L28" si="5">SUM(C29:C30)</f>
        <v>130000000</v>
      </c>
      <c r="D28" s="41">
        <f t="shared" si="5"/>
        <v>0</v>
      </c>
      <c r="E28" s="41">
        <f t="shared" si="5"/>
        <v>767887.5</v>
      </c>
      <c r="F28" s="41">
        <f t="shared" si="5"/>
        <v>45238.1</v>
      </c>
      <c r="G28" s="41">
        <f t="shared" si="5"/>
        <v>813125.6</v>
      </c>
      <c r="H28" s="41">
        <f t="shared" si="5"/>
        <v>0</v>
      </c>
      <c r="I28" s="41">
        <f t="shared" si="5"/>
        <v>0</v>
      </c>
      <c r="J28" s="41">
        <f t="shared" si="5"/>
        <v>0</v>
      </c>
      <c r="K28" s="41">
        <f t="shared" si="5"/>
        <v>0</v>
      </c>
      <c r="L28" s="41">
        <f t="shared" si="5"/>
        <v>130000000</v>
      </c>
      <c r="M28" s="42"/>
      <c r="N28"/>
      <c r="O28"/>
      <c r="P28"/>
      <c r="Q28"/>
      <c r="R28"/>
      <c r="S28"/>
      <c r="T28"/>
      <c r="U28"/>
      <c r="V28"/>
      <c r="W28"/>
      <c r="X28"/>
    </row>
    <row r="29" spans="2:24" s="43" customFormat="1" x14ac:dyDescent="0.15">
      <c r="B29" s="44" t="s">
        <v>41</v>
      </c>
      <c r="C29" s="45">
        <v>30000000</v>
      </c>
      <c r="D29" s="37">
        <v>0</v>
      </c>
      <c r="E29" s="45">
        <v>175202.23</v>
      </c>
      <c r="F29" s="45">
        <v>0</v>
      </c>
      <c r="G29" s="45">
        <f>SUM(D29:F29)</f>
        <v>175202.23</v>
      </c>
      <c r="H29" s="45">
        <v>0</v>
      </c>
      <c r="I29" s="45">
        <v>0</v>
      </c>
      <c r="J29" s="45">
        <v>0</v>
      </c>
      <c r="K29" s="45">
        <v>0</v>
      </c>
      <c r="L29" s="37">
        <v>30000000</v>
      </c>
      <c r="M29" s="42"/>
      <c r="N29"/>
      <c r="O29"/>
      <c r="P29"/>
      <c r="Q29"/>
      <c r="R29"/>
      <c r="S29"/>
      <c r="T29"/>
      <c r="U29"/>
      <c r="V29"/>
      <c r="W29"/>
      <c r="X29"/>
    </row>
    <row r="30" spans="2:24" s="43" customFormat="1" x14ac:dyDescent="0.15">
      <c r="B30" s="44" t="s">
        <v>42</v>
      </c>
      <c r="C30" s="45">
        <v>100000000</v>
      </c>
      <c r="D30" s="37">
        <v>0</v>
      </c>
      <c r="E30" s="45">
        <v>592685.27</v>
      </c>
      <c r="F30" s="45">
        <v>45238.1</v>
      </c>
      <c r="G30" s="45">
        <f>SUM(D30:F30)</f>
        <v>637923.37</v>
      </c>
      <c r="H30" s="45">
        <v>0</v>
      </c>
      <c r="I30" s="45">
        <v>0</v>
      </c>
      <c r="J30" s="45">
        <v>0</v>
      </c>
      <c r="K30" s="45">
        <v>0</v>
      </c>
      <c r="L30" s="37">
        <v>100000000</v>
      </c>
      <c r="M30" s="42"/>
      <c r="N30"/>
      <c r="O30"/>
      <c r="P30"/>
      <c r="Q30"/>
      <c r="R30"/>
      <c r="S30"/>
      <c r="T30"/>
      <c r="U30"/>
      <c r="V30"/>
      <c r="W30"/>
      <c r="X30"/>
    </row>
    <row r="31" spans="2:24" x14ac:dyDescent="0.15"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"/>
    </row>
    <row r="32" spans="2:24" s="2" customFormat="1" x14ac:dyDescent="0.15">
      <c r="B32" s="34" t="s">
        <v>43</v>
      </c>
      <c r="C32" s="35">
        <f t="shared" ref="C32:L32" si="6">SUM(C33:C35)</f>
        <v>109448117.64</v>
      </c>
      <c r="D32" s="35">
        <f t="shared" si="6"/>
        <v>465125.66000000003</v>
      </c>
      <c r="E32" s="35">
        <f t="shared" si="6"/>
        <v>146658.74</v>
      </c>
      <c r="F32" s="35">
        <f t="shared" si="6"/>
        <v>0</v>
      </c>
      <c r="G32" s="46">
        <f t="shared" si="6"/>
        <v>611784.39999999991</v>
      </c>
      <c r="H32" s="35">
        <f t="shared" si="6"/>
        <v>302041.17000000004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109285033.15000001</v>
      </c>
      <c r="N32"/>
      <c r="O32"/>
      <c r="P32"/>
      <c r="Q32"/>
      <c r="R32"/>
      <c r="S32"/>
      <c r="T32"/>
      <c r="U32"/>
      <c r="V32"/>
      <c r="W32"/>
      <c r="X32"/>
    </row>
    <row r="33" spans="2:24" ht="13.5" x14ac:dyDescent="0.15">
      <c r="B33" s="47" t="s">
        <v>44</v>
      </c>
      <c r="C33" s="48">
        <v>49886677</v>
      </c>
      <c r="D33" s="48">
        <v>245959.1</v>
      </c>
      <c r="E33" s="48">
        <v>25653.53</v>
      </c>
      <c r="F33" s="48">
        <v>0</v>
      </c>
      <c r="G33" s="38">
        <f>SUM(D33:F33)</f>
        <v>271612.63</v>
      </c>
      <c r="H33" s="48">
        <v>216962.92</v>
      </c>
      <c r="I33" s="48">
        <v>0</v>
      </c>
      <c r="J33" s="48">
        <v>0</v>
      </c>
      <c r="K33" s="48">
        <v>0</v>
      </c>
      <c r="L33" s="37">
        <v>49857680.82</v>
      </c>
      <c r="M33" s="1"/>
    </row>
    <row r="34" spans="2:24" ht="13.5" x14ac:dyDescent="0.15">
      <c r="B34" s="47" t="s">
        <v>45</v>
      </c>
      <c r="C34" s="48">
        <v>692798.67999999993</v>
      </c>
      <c r="D34" s="48">
        <v>3447.54</v>
      </c>
      <c r="E34" s="48">
        <v>332</v>
      </c>
      <c r="F34" s="48">
        <v>0</v>
      </c>
      <c r="G34" s="38">
        <f>SUM(D34:F34)</f>
        <v>3779.54</v>
      </c>
      <c r="H34" s="48">
        <v>3061.88</v>
      </c>
      <c r="I34" s="48">
        <v>0</v>
      </c>
      <c r="J34" s="48">
        <v>0</v>
      </c>
      <c r="K34" s="48">
        <v>0</v>
      </c>
      <c r="L34" s="37">
        <v>692413.02</v>
      </c>
      <c r="M34" s="1"/>
    </row>
    <row r="35" spans="2:24" x14ac:dyDescent="0.15">
      <c r="B35" s="36" t="s">
        <v>46</v>
      </c>
      <c r="C35" s="48">
        <v>58868641.960000001</v>
      </c>
      <c r="D35" s="48">
        <v>215719.02</v>
      </c>
      <c r="E35" s="48">
        <v>120673.21</v>
      </c>
      <c r="F35" s="48">
        <v>0</v>
      </c>
      <c r="G35" s="38">
        <f>SUM(D35:F35)</f>
        <v>336392.23</v>
      </c>
      <c r="H35" s="48">
        <v>82016.37</v>
      </c>
      <c r="I35" s="48">
        <v>0</v>
      </c>
      <c r="J35" s="48">
        <v>0</v>
      </c>
      <c r="K35" s="48">
        <v>0</v>
      </c>
      <c r="L35" s="37">
        <v>58734939.310000002</v>
      </c>
      <c r="M35" s="1"/>
    </row>
    <row r="36" spans="2:24" x14ac:dyDescent="0.15">
      <c r="B36" s="47"/>
      <c r="C36" s="48"/>
      <c r="D36" s="48"/>
      <c r="E36" s="48"/>
      <c r="F36" s="48"/>
      <c r="G36" s="38"/>
      <c r="H36" s="48"/>
      <c r="I36" s="48"/>
      <c r="J36" s="48"/>
      <c r="K36" s="48"/>
      <c r="L36" s="48"/>
      <c r="M36" s="1"/>
    </row>
    <row r="37" spans="2:24" x14ac:dyDescent="0.15">
      <c r="B37" s="36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1"/>
    </row>
    <row r="38" spans="2:24" s="2" customFormat="1" x14ac:dyDescent="0.15">
      <c r="B38" s="34" t="s">
        <v>47</v>
      </c>
      <c r="C38" s="49">
        <f t="shared" ref="C38:L38" si="7">C40</f>
        <v>466873165.20000005</v>
      </c>
      <c r="D38" s="49">
        <f t="shared" si="7"/>
        <v>57057710.990000002</v>
      </c>
      <c r="E38" s="49">
        <f t="shared" si="7"/>
        <v>4854608.96</v>
      </c>
      <c r="F38" s="49">
        <f t="shared" si="7"/>
        <v>0</v>
      </c>
      <c r="G38" s="49">
        <f t="shared" si="7"/>
        <v>61912319.950000003</v>
      </c>
      <c r="H38" s="49">
        <f t="shared" si="7"/>
        <v>-25915734.57</v>
      </c>
      <c r="I38" s="49">
        <f t="shared" si="7"/>
        <v>0</v>
      </c>
      <c r="J38" s="49">
        <f t="shared" si="7"/>
        <v>0</v>
      </c>
      <c r="K38" s="49">
        <f t="shared" si="7"/>
        <v>0</v>
      </c>
      <c r="L38" s="49">
        <f t="shared" si="7"/>
        <v>383899719.63999999</v>
      </c>
      <c r="N38"/>
      <c r="O38"/>
      <c r="P38"/>
      <c r="Q38"/>
      <c r="R38"/>
      <c r="S38"/>
      <c r="T38"/>
      <c r="U38"/>
      <c r="V38"/>
      <c r="W38"/>
      <c r="X38"/>
    </row>
    <row r="39" spans="2:24" s="2" customFormat="1" x14ac:dyDescent="0.15">
      <c r="B39" s="34"/>
      <c r="C39" s="49"/>
      <c r="D39" s="49"/>
      <c r="E39" s="49"/>
      <c r="F39" s="49"/>
      <c r="G39" s="49"/>
      <c r="H39" s="49"/>
      <c r="I39" s="49"/>
      <c r="J39" s="49"/>
      <c r="K39" s="49"/>
      <c r="L39" s="49"/>
      <c r="N39"/>
      <c r="O39"/>
      <c r="P39"/>
      <c r="Q39"/>
      <c r="R39"/>
      <c r="S39"/>
      <c r="T39"/>
      <c r="U39"/>
      <c r="V39"/>
      <c r="W39"/>
      <c r="X39"/>
    </row>
    <row r="40" spans="2:24" s="2" customFormat="1" x14ac:dyDescent="0.15">
      <c r="B40" s="34" t="s">
        <v>48</v>
      </c>
      <c r="C40" s="35">
        <f t="shared" ref="C40:L40" si="8">SUM(C41:C43)</f>
        <v>466873165.20000005</v>
      </c>
      <c r="D40" s="35">
        <f t="shared" si="8"/>
        <v>57057710.990000002</v>
      </c>
      <c r="E40" s="35">
        <f t="shared" si="8"/>
        <v>4854608.96</v>
      </c>
      <c r="F40" s="35">
        <f t="shared" si="8"/>
        <v>0</v>
      </c>
      <c r="G40" s="49">
        <f t="shared" si="8"/>
        <v>61912319.950000003</v>
      </c>
      <c r="H40" s="35">
        <f t="shared" si="8"/>
        <v>-25915734.57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383899719.63999999</v>
      </c>
      <c r="N40"/>
      <c r="O40"/>
      <c r="P40"/>
      <c r="Q40"/>
      <c r="R40"/>
      <c r="S40"/>
      <c r="T40"/>
      <c r="U40"/>
      <c r="V40"/>
      <c r="W40"/>
      <c r="X40"/>
    </row>
    <row r="41" spans="2:24" x14ac:dyDescent="0.15">
      <c r="B41" s="36" t="s">
        <v>49</v>
      </c>
      <c r="C41" s="37">
        <v>119638172.16999999</v>
      </c>
      <c r="D41" s="37">
        <v>38338449.560000002</v>
      </c>
      <c r="E41" s="37">
        <v>2445065.6</v>
      </c>
      <c r="F41" s="37">
        <v>0</v>
      </c>
      <c r="G41" s="38">
        <f>SUM(D41:F41)</f>
        <v>40783515.160000004</v>
      </c>
      <c r="H41" s="37">
        <v>-6129108.9399999995</v>
      </c>
      <c r="I41" s="37">
        <v>0</v>
      </c>
      <c r="J41" s="37">
        <v>0</v>
      </c>
      <c r="K41" s="37">
        <v>0</v>
      </c>
      <c r="L41" s="37">
        <v>75170613.670000002</v>
      </c>
      <c r="M41" s="1"/>
    </row>
    <row r="42" spans="2:24" x14ac:dyDescent="0.15">
      <c r="B42" s="36" t="s">
        <v>50</v>
      </c>
      <c r="C42" s="37">
        <v>117972449.51000001</v>
      </c>
      <c r="D42" s="37">
        <v>18719261.43</v>
      </c>
      <c r="E42" s="37">
        <v>2409543.36</v>
      </c>
      <c r="F42" s="37">
        <v>0</v>
      </c>
      <c r="G42" s="38">
        <f>SUM(D42:F42)</f>
        <v>21128804.789999999</v>
      </c>
      <c r="H42" s="37">
        <v>-6598171.7800000003</v>
      </c>
      <c r="I42" s="37">
        <v>0</v>
      </c>
      <c r="J42" s="37">
        <v>0</v>
      </c>
      <c r="K42" s="37">
        <v>0</v>
      </c>
      <c r="L42" s="37">
        <v>92655016.300000012</v>
      </c>
      <c r="M42" s="1"/>
    </row>
    <row r="43" spans="2:24" x14ac:dyDescent="0.15">
      <c r="B43" s="36" t="s">
        <v>51</v>
      </c>
      <c r="C43" s="37">
        <v>229262543.52000001</v>
      </c>
      <c r="D43" s="37">
        <v>0</v>
      </c>
      <c r="E43" s="37">
        <v>0</v>
      </c>
      <c r="F43" s="37">
        <v>0</v>
      </c>
      <c r="G43" s="38">
        <f>SUM(D43:F43)</f>
        <v>0</v>
      </c>
      <c r="H43" s="37">
        <v>-13188453.85</v>
      </c>
      <c r="I43" s="37">
        <v>0</v>
      </c>
      <c r="J43" s="37">
        <v>0</v>
      </c>
      <c r="K43" s="37">
        <v>0</v>
      </c>
      <c r="L43" s="37">
        <v>216074089.66999999</v>
      </c>
      <c r="M43" s="1"/>
    </row>
    <row r="44" spans="2:24" ht="13.5" thickBot="1" x14ac:dyDescent="0.2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1"/>
    </row>
    <row r="45" spans="2:24" s="2" customFormat="1" ht="25.15" customHeight="1" thickBot="1" x14ac:dyDescent="0.2">
      <c r="B45" s="50" t="s">
        <v>11</v>
      </c>
      <c r="C45" s="51">
        <f>C11+C38</f>
        <v>28685677961.48</v>
      </c>
      <c r="D45" s="51">
        <f>D11+D38</f>
        <v>227340923.14000002</v>
      </c>
      <c r="E45" s="51">
        <f>E11+E38</f>
        <v>98545799.269999981</v>
      </c>
      <c r="F45" s="51">
        <f>F11+F38</f>
        <v>253523.66</v>
      </c>
      <c r="G45" s="51">
        <f>G38+G11</f>
        <v>326140246.07000005</v>
      </c>
      <c r="H45" s="51">
        <f>H38+H11</f>
        <v>-49783456.469999999</v>
      </c>
      <c r="I45" s="51">
        <f>I38+I11</f>
        <v>0</v>
      </c>
      <c r="J45" s="51">
        <f>J38+J11</f>
        <v>41568649.540000007</v>
      </c>
      <c r="K45" s="51">
        <f>K38+K11</f>
        <v>40720533.620000005</v>
      </c>
      <c r="L45" s="51">
        <f>L11+L38</f>
        <v>28409401697.790001</v>
      </c>
      <c r="N45"/>
      <c r="O45"/>
      <c r="P45"/>
      <c r="Q45"/>
      <c r="R45"/>
      <c r="S45"/>
      <c r="T45"/>
      <c r="U45"/>
      <c r="V45"/>
      <c r="W45"/>
      <c r="X45"/>
    </row>
    <row r="46" spans="2:24" s="2" customFormat="1" ht="25.15" hidden="1" customHeight="1" x14ac:dyDescent="0.15">
      <c r="B46" s="28"/>
      <c r="C46" s="52"/>
      <c r="D46" s="52"/>
      <c r="E46" s="52"/>
      <c r="F46" s="52"/>
      <c r="G46" s="52"/>
      <c r="H46" s="52"/>
      <c r="I46" s="52"/>
      <c r="J46" s="52"/>
      <c r="K46" s="52"/>
      <c r="L46" s="52"/>
      <c r="N46"/>
      <c r="O46"/>
      <c r="P46"/>
      <c r="Q46"/>
      <c r="R46"/>
      <c r="S46"/>
      <c r="T46"/>
      <c r="U46"/>
      <c r="V46"/>
      <c r="W46"/>
      <c r="X46"/>
    </row>
    <row r="47" spans="2:24" s="2" customFormat="1" ht="25.15" hidden="1" customHeight="1" x14ac:dyDescent="0.15">
      <c r="B47" s="28"/>
      <c r="C47" s="52"/>
      <c r="D47" s="52"/>
      <c r="E47" s="52"/>
      <c r="F47" s="52"/>
      <c r="G47" s="52"/>
      <c r="H47" s="52"/>
      <c r="I47" s="52"/>
      <c r="J47" s="52"/>
      <c r="K47" s="52"/>
      <c r="L47" s="52"/>
      <c r="N47"/>
      <c r="O47"/>
      <c r="P47"/>
      <c r="Q47"/>
      <c r="R47"/>
      <c r="S47"/>
      <c r="T47"/>
      <c r="U47"/>
      <c r="V47"/>
      <c r="W47"/>
      <c r="X47"/>
    </row>
    <row r="48" spans="2:24" s="2" customFormat="1" ht="25.15" hidden="1" customHeight="1" x14ac:dyDescent="0.15">
      <c r="B48" s="5" t="s">
        <v>63</v>
      </c>
      <c r="C48" s="5"/>
      <c r="D48" s="5"/>
      <c r="E48" s="5"/>
      <c r="F48" s="5"/>
      <c r="G48" s="5"/>
      <c r="H48" s="5"/>
      <c r="I48" s="5"/>
      <c r="J48" s="5"/>
      <c r="K48" s="5"/>
      <c r="L48" s="5"/>
      <c r="N48"/>
      <c r="O48"/>
      <c r="P48"/>
      <c r="Q48"/>
      <c r="R48"/>
      <c r="S48"/>
      <c r="T48"/>
      <c r="U48"/>
      <c r="V48"/>
      <c r="W48"/>
      <c r="X48"/>
    </row>
    <row r="49" spans="2:24" s="2" customFormat="1" ht="25.15" hidden="1" customHeight="1" x14ac:dyDescent="0.15">
      <c r="B49" s="6"/>
      <c r="C49" s="7"/>
      <c r="D49" s="7"/>
      <c r="E49" s="7"/>
      <c r="F49" s="7"/>
      <c r="G49" s="7"/>
      <c r="H49" s="7"/>
      <c r="I49" s="7"/>
      <c r="J49" s="4"/>
      <c r="K49" s="4"/>
      <c r="L49" s="7"/>
      <c r="N49"/>
      <c r="O49"/>
      <c r="P49"/>
      <c r="Q49"/>
      <c r="R49"/>
      <c r="S49"/>
      <c r="T49"/>
      <c r="U49"/>
      <c r="V49"/>
      <c r="W49"/>
      <c r="X49"/>
    </row>
    <row r="50" spans="2:24" s="2" customFormat="1" ht="25.15" hidden="1" customHeight="1" x14ac:dyDescent="0.15">
      <c r="B50" s="6"/>
      <c r="E50" s="1"/>
      <c r="F50" s="1"/>
      <c r="G50" s="3"/>
      <c r="H50" s="3"/>
      <c r="I50" s="4"/>
      <c r="J50" s="4"/>
      <c r="K50" s="3"/>
      <c r="L50" s="8"/>
      <c r="N50"/>
      <c r="O50"/>
      <c r="P50"/>
      <c r="Q50"/>
      <c r="R50"/>
      <c r="S50"/>
      <c r="T50"/>
      <c r="U50"/>
      <c r="V50"/>
      <c r="W50"/>
      <c r="X50"/>
    </row>
    <row r="51" spans="2:24" s="2" customFormat="1" ht="25.15" hidden="1" customHeight="1" thickBot="1" x14ac:dyDescent="0.2">
      <c r="B51" s="9"/>
      <c r="C51" s="10"/>
      <c r="D51" s="10"/>
      <c r="E51" s="10"/>
      <c r="F51" s="10"/>
      <c r="H51" s="28"/>
      <c r="I51" s="10"/>
      <c r="J51" s="4"/>
      <c r="K51" s="10"/>
      <c r="L51" s="10" t="s">
        <v>1</v>
      </c>
      <c r="N51"/>
      <c r="O51"/>
      <c r="P51"/>
      <c r="Q51"/>
      <c r="R51"/>
      <c r="S51"/>
      <c r="T51"/>
      <c r="U51"/>
      <c r="V51"/>
      <c r="W51"/>
      <c r="X51"/>
    </row>
    <row r="52" spans="2:24" s="2" customFormat="1" ht="16.5" hidden="1" customHeight="1" thickBot="1" x14ac:dyDescent="0.2">
      <c r="B52" s="12" t="s">
        <v>2</v>
      </c>
      <c r="C52" s="13" t="s">
        <v>3</v>
      </c>
      <c r="D52" s="14" t="s">
        <v>4</v>
      </c>
      <c r="E52" s="15"/>
      <c r="F52" s="15"/>
      <c r="G52" s="16"/>
      <c r="H52" s="17" t="s">
        <v>5</v>
      </c>
      <c r="I52" s="18"/>
      <c r="J52" s="18"/>
      <c r="K52" s="18"/>
      <c r="L52" s="13" t="s">
        <v>3</v>
      </c>
      <c r="N52"/>
      <c r="O52"/>
      <c r="P52"/>
      <c r="Q52"/>
      <c r="R52"/>
      <c r="S52"/>
      <c r="T52"/>
      <c r="U52"/>
      <c r="V52"/>
      <c r="W52"/>
      <c r="X52"/>
    </row>
    <row r="53" spans="2:24" s="2" customFormat="1" ht="16.5" hidden="1" customHeight="1" thickBot="1" x14ac:dyDescent="0.2">
      <c r="B53" s="19"/>
      <c r="C53" s="20"/>
      <c r="D53" s="21"/>
      <c r="E53" s="22"/>
      <c r="F53" s="22"/>
      <c r="G53" s="23"/>
      <c r="H53" s="21" t="s">
        <v>6</v>
      </c>
      <c r="I53" s="22"/>
      <c r="J53" s="23"/>
      <c r="K53" s="24" t="s">
        <v>7</v>
      </c>
      <c r="L53" s="20"/>
      <c r="N53"/>
      <c r="O53"/>
      <c r="P53"/>
      <c r="Q53"/>
      <c r="R53"/>
      <c r="S53"/>
      <c r="T53"/>
      <c r="U53"/>
      <c r="V53"/>
      <c r="W53"/>
      <c r="X53"/>
    </row>
    <row r="54" spans="2:24" s="2" customFormat="1" ht="46.5" hidden="1" customHeight="1" thickBot="1" x14ac:dyDescent="0.2">
      <c r="B54" s="19"/>
      <c r="C54" s="25">
        <v>43465</v>
      </c>
      <c r="D54" s="26" t="s">
        <v>8</v>
      </c>
      <c r="E54" s="26" t="s">
        <v>9</v>
      </c>
      <c r="F54" s="26" t="s">
        <v>10</v>
      </c>
      <c r="G54" s="26" t="s">
        <v>11</v>
      </c>
      <c r="H54" s="24" t="s">
        <v>12</v>
      </c>
      <c r="I54" s="24" t="s">
        <v>13</v>
      </c>
      <c r="J54" s="24" t="s">
        <v>14</v>
      </c>
      <c r="K54" s="24" t="s">
        <v>15</v>
      </c>
      <c r="L54" s="25">
        <f>EOMONTH(C8,1)</f>
        <v>43496</v>
      </c>
      <c r="N54"/>
      <c r="O54"/>
      <c r="P54"/>
      <c r="Q54"/>
      <c r="R54"/>
      <c r="S54"/>
      <c r="T54"/>
      <c r="U54"/>
      <c r="V54"/>
      <c r="W54"/>
      <c r="X54"/>
    </row>
    <row r="55" spans="2:24" s="2" customFormat="1" ht="13.5" hidden="1" customHeight="1" thickBot="1" x14ac:dyDescent="0.2">
      <c r="B55" s="29"/>
      <c r="C55" s="30" t="s">
        <v>16</v>
      </c>
      <c r="D55" s="30" t="s">
        <v>17</v>
      </c>
      <c r="E55" s="30" t="s">
        <v>18</v>
      </c>
      <c r="F55" s="30" t="s">
        <v>19</v>
      </c>
      <c r="G55" s="30" t="s">
        <v>20</v>
      </c>
      <c r="H55" s="24" t="s">
        <v>21</v>
      </c>
      <c r="I55" s="24" t="s">
        <v>22</v>
      </c>
      <c r="J55" s="24" t="s">
        <v>23</v>
      </c>
      <c r="K55" s="24" t="s">
        <v>24</v>
      </c>
      <c r="L55" s="30" t="s">
        <v>25</v>
      </c>
      <c r="N55"/>
      <c r="O55"/>
      <c r="P55"/>
      <c r="Q55"/>
      <c r="R55"/>
      <c r="S55"/>
      <c r="T55"/>
      <c r="U55"/>
      <c r="V55"/>
      <c r="W55"/>
      <c r="X55"/>
    </row>
    <row r="56" spans="2:24" ht="13.9" hidden="1" customHeight="1" x14ac:dyDescent="0.15">
      <c r="B56" s="31"/>
      <c r="C56" s="32" t="s">
        <v>26</v>
      </c>
      <c r="D56" s="33"/>
      <c r="E56" s="33"/>
      <c r="F56" s="33"/>
      <c r="G56" s="33"/>
      <c r="H56" s="33"/>
      <c r="I56" s="33"/>
      <c r="J56" s="33"/>
      <c r="K56" s="33"/>
      <c r="L56" s="33"/>
      <c r="M56" s="1"/>
    </row>
    <row r="57" spans="2:24" s="2" customFormat="1" hidden="1" x14ac:dyDescent="0.15">
      <c r="B57" s="34" t="s">
        <v>27</v>
      </c>
      <c r="C57" s="35">
        <f>C59+C64+C70+C74+C78</f>
        <v>28218804796.279999</v>
      </c>
      <c r="D57" s="35">
        <f>D59+D64+D70+D74+D78</f>
        <v>170283212.15000001</v>
      </c>
      <c r="E57" s="35">
        <f>E59+E64+E70+E74+E78</f>
        <v>93691190.309999987</v>
      </c>
      <c r="F57" s="35">
        <f t="shared" ref="F57:K57" si="9">F59+F64+F70+F74+F78</f>
        <v>253523.66</v>
      </c>
      <c r="G57" s="35">
        <f t="shared" si="9"/>
        <v>264227926.12000003</v>
      </c>
      <c r="H57" s="35">
        <f t="shared" si="9"/>
        <v>-23867721.899999999</v>
      </c>
      <c r="I57" s="35">
        <f t="shared" si="9"/>
        <v>0</v>
      </c>
      <c r="J57" s="35">
        <f t="shared" si="9"/>
        <v>41568649.540000007</v>
      </c>
      <c r="K57" s="35">
        <f t="shared" si="9"/>
        <v>40720533.620000005</v>
      </c>
      <c r="L57" s="35">
        <f>L59+L64+L70+L74+L78</f>
        <v>28025501978.150002</v>
      </c>
      <c r="N57"/>
      <c r="O57"/>
      <c r="P57"/>
      <c r="Q57"/>
      <c r="R57"/>
      <c r="S57"/>
      <c r="T57"/>
      <c r="U57"/>
      <c r="V57"/>
      <c r="W57"/>
      <c r="X57"/>
    </row>
    <row r="58" spans="2:24" hidden="1" x14ac:dyDescent="0.1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"/>
    </row>
    <row r="59" spans="2:24" s="2" customFormat="1" hidden="1" x14ac:dyDescent="0.15">
      <c r="B59" s="34" t="s">
        <v>28</v>
      </c>
      <c r="C59" s="35">
        <f t="shared" ref="C59:K59" si="10">SUM(C60:C62)</f>
        <v>27826008333.450001</v>
      </c>
      <c r="D59" s="35">
        <f t="shared" si="10"/>
        <v>164454432.48000002</v>
      </c>
      <c r="E59" s="35">
        <f t="shared" si="10"/>
        <v>92411755.099999994</v>
      </c>
      <c r="F59" s="35">
        <f t="shared" si="10"/>
        <v>208285.56</v>
      </c>
      <c r="G59" s="35">
        <f t="shared" si="10"/>
        <v>257074473.14000005</v>
      </c>
      <c r="H59" s="35">
        <f t="shared" si="10"/>
        <v>-19568223.300000001</v>
      </c>
      <c r="I59" s="35">
        <f t="shared" si="10"/>
        <v>0</v>
      </c>
      <c r="J59" s="35">
        <f t="shared" si="10"/>
        <v>877642.28</v>
      </c>
      <c r="K59" s="35">
        <f t="shared" si="10"/>
        <v>219482.45</v>
      </c>
      <c r="L59" s="35">
        <f>SUM(L60:L62)</f>
        <v>27642643837.5</v>
      </c>
      <c r="N59"/>
      <c r="O59"/>
      <c r="P59"/>
      <c r="Q59"/>
      <c r="R59"/>
      <c r="S59"/>
      <c r="T59"/>
      <c r="U59"/>
      <c r="V59"/>
      <c r="W59"/>
      <c r="X59"/>
    </row>
    <row r="60" spans="2:24" hidden="1" x14ac:dyDescent="0.15">
      <c r="B60" s="36" t="s">
        <v>29</v>
      </c>
      <c r="C60" s="37">
        <v>52304770.710000001</v>
      </c>
      <c r="D60" s="37">
        <v>0</v>
      </c>
      <c r="E60" s="37">
        <v>0</v>
      </c>
      <c r="F60" s="37">
        <v>0</v>
      </c>
      <c r="G60" s="38">
        <f>SUM(D60:F60)</f>
        <v>0</v>
      </c>
      <c r="H60" s="37">
        <v>-3056106.15</v>
      </c>
      <c r="I60" s="37">
        <v>0</v>
      </c>
      <c r="J60" s="37">
        <v>0</v>
      </c>
      <c r="K60" s="37">
        <v>0</v>
      </c>
      <c r="L60" s="37">
        <f>L14</f>
        <v>49248664.560000002</v>
      </c>
      <c r="M60" s="1"/>
    </row>
    <row r="61" spans="2:24" s="39" customFormat="1" hidden="1" x14ac:dyDescent="0.15">
      <c r="B61" s="36" t="s">
        <v>30</v>
      </c>
      <c r="C61" s="37">
        <v>446741785.51999998</v>
      </c>
      <c r="D61" s="37">
        <v>6934845.1799999997</v>
      </c>
      <c r="E61" s="37">
        <v>652990.55000000005</v>
      </c>
      <c r="F61" s="37">
        <v>37229.01</v>
      </c>
      <c r="G61" s="38">
        <f t="shared" ref="G61:G62" si="11">SUM(D61:F61)</f>
        <v>7625064.7399999993</v>
      </c>
      <c r="H61" s="37">
        <v>0</v>
      </c>
      <c r="I61" s="37">
        <v>0</v>
      </c>
      <c r="J61" s="37">
        <v>877642.28</v>
      </c>
      <c r="K61" s="37">
        <v>219482.45</v>
      </c>
      <c r="L61" s="37">
        <f>L15</f>
        <v>440465100.16999996</v>
      </c>
      <c r="N61"/>
      <c r="O61"/>
      <c r="P61"/>
      <c r="Q61"/>
      <c r="R61"/>
      <c r="S61"/>
      <c r="T61"/>
      <c r="U61"/>
      <c r="V61"/>
      <c r="W61"/>
      <c r="X61"/>
    </row>
    <row r="62" spans="2:24" hidden="1" x14ac:dyDescent="0.15">
      <c r="B62" s="36" t="s">
        <v>31</v>
      </c>
      <c r="C62" s="37">
        <v>27326961777.220001</v>
      </c>
      <c r="D62" s="37">
        <v>157519587.30000001</v>
      </c>
      <c r="E62" s="37">
        <v>91758764.549999997</v>
      </c>
      <c r="F62" s="37">
        <v>171056.55</v>
      </c>
      <c r="G62" s="38">
        <f t="shared" si="11"/>
        <v>249449408.40000004</v>
      </c>
      <c r="H62" s="37">
        <v>-16512117.15</v>
      </c>
      <c r="I62" s="37">
        <v>0</v>
      </c>
      <c r="J62" s="37">
        <v>0</v>
      </c>
      <c r="K62" s="37">
        <v>0</v>
      </c>
      <c r="L62" s="37">
        <f>L16</f>
        <v>27152930072.77</v>
      </c>
      <c r="M62" s="1"/>
    </row>
    <row r="63" spans="2:24" hidden="1" x14ac:dyDescent="0.15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2"/>
    </row>
    <row r="64" spans="2:24" s="2" customFormat="1" hidden="1" x14ac:dyDescent="0.15">
      <c r="B64" s="34" t="s">
        <v>32</v>
      </c>
      <c r="C64" s="35">
        <f>SUM(C65:C68)</f>
        <v>79991235.069999993</v>
      </c>
      <c r="D64" s="35">
        <f>SUM(D65:D68)</f>
        <v>0</v>
      </c>
      <c r="E64" s="35">
        <f>SUM(E65:E68)</f>
        <v>0</v>
      </c>
      <c r="F64" s="35">
        <f>SUM(F65:F68)</f>
        <v>0</v>
      </c>
      <c r="G64" s="35">
        <f t="shared" ref="G64" si="12">SUM(G65:G68)</f>
        <v>0</v>
      </c>
      <c r="H64" s="35">
        <f>SUM(H65:H68)</f>
        <v>-4601539.7699999996</v>
      </c>
      <c r="I64" s="35">
        <f>SUM(I65:I68)</f>
        <v>0</v>
      </c>
      <c r="J64" s="35">
        <f>SUM(J65:J68)</f>
        <v>40501051.170000002</v>
      </c>
      <c r="K64" s="35">
        <f>SUM(K65:K68)</f>
        <v>40501051.170000002</v>
      </c>
      <c r="L64" s="35">
        <f>SUM(L65:L67)</f>
        <v>75389695.299999997</v>
      </c>
      <c r="N64"/>
      <c r="O64"/>
      <c r="P64"/>
      <c r="Q64"/>
      <c r="R64"/>
      <c r="S64"/>
      <c r="T64"/>
      <c r="U64"/>
      <c r="V64"/>
      <c r="W64"/>
      <c r="X64"/>
    </row>
    <row r="65" spans="2:24" ht="15.75" hidden="1" x14ac:dyDescent="0.15">
      <c r="B65" s="36" t="s">
        <v>52</v>
      </c>
      <c r="C65" s="37">
        <v>69970714.069999993</v>
      </c>
      <c r="D65" s="37">
        <v>0</v>
      </c>
      <c r="E65" s="37">
        <v>0</v>
      </c>
      <c r="F65" s="37">
        <v>0</v>
      </c>
      <c r="G65" s="38">
        <f t="shared" ref="G65:G68" si="13">SUM(D65:F65)</f>
        <v>0</v>
      </c>
      <c r="H65" s="37">
        <v>-1695258.56</v>
      </c>
      <c r="I65" s="37">
        <v>0</v>
      </c>
      <c r="J65" s="37">
        <v>0</v>
      </c>
      <c r="K65" s="37">
        <v>40501051.170000002</v>
      </c>
      <c r="L65" s="37">
        <f>L19</f>
        <v>27774404.34</v>
      </c>
      <c r="M65" s="1"/>
    </row>
    <row r="66" spans="2:24" ht="15.75" hidden="1" x14ac:dyDescent="0.15">
      <c r="B66" s="36" t="s">
        <v>53</v>
      </c>
      <c r="C66" s="37">
        <v>0</v>
      </c>
      <c r="D66" s="37">
        <v>0</v>
      </c>
      <c r="E66" s="37">
        <v>0</v>
      </c>
      <c r="F66" s="37">
        <v>0</v>
      </c>
      <c r="G66" s="38">
        <f t="shared" si="13"/>
        <v>0</v>
      </c>
      <c r="H66" s="37">
        <v>-2329845.23</v>
      </c>
      <c r="I66" s="37">
        <v>0</v>
      </c>
      <c r="J66" s="37">
        <v>40501051.170000002</v>
      </c>
      <c r="K66" s="37">
        <v>0</v>
      </c>
      <c r="L66" s="37">
        <f t="shared" ref="L66:L68" si="14">L20</f>
        <v>38171205.939999998</v>
      </c>
      <c r="M66" s="1"/>
    </row>
    <row r="67" spans="2:24" hidden="1" x14ac:dyDescent="0.15">
      <c r="B67" s="36" t="s">
        <v>35</v>
      </c>
      <c r="C67" s="37">
        <v>10020521</v>
      </c>
      <c r="D67" s="37">
        <v>0</v>
      </c>
      <c r="E67" s="37">
        <v>0</v>
      </c>
      <c r="F67" s="37">
        <v>0</v>
      </c>
      <c r="G67" s="38">
        <f t="shared" si="13"/>
        <v>0</v>
      </c>
      <c r="H67" s="37">
        <v>-576435.98</v>
      </c>
      <c r="I67" s="37">
        <v>0</v>
      </c>
      <c r="J67" s="37">
        <v>0</v>
      </c>
      <c r="K67" s="37">
        <v>0</v>
      </c>
      <c r="L67" s="37">
        <f t="shared" si="14"/>
        <v>9444085.0199999996</v>
      </c>
      <c r="M67" s="1"/>
    </row>
    <row r="68" spans="2:24" hidden="1" x14ac:dyDescent="0.15">
      <c r="B68" s="36" t="s">
        <v>36</v>
      </c>
      <c r="C68" s="37">
        <v>0</v>
      </c>
      <c r="D68" s="37">
        <v>0</v>
      </c>
      <c r="E68" s="37">
        <v>0</v>
      </c>
      <c r="F68" s="37">
        <v>0</v>
      </c>
      <c r="G68" s="37">
        <f t="shared" si="13"/>
        <v>0</v>
      </c>
      <c r="H68" s="37">
        <v>0</v>
      </c>
      <c r="I68" s="37">
        <v>0</v>
      </c>
      <c r="J68" s="37">
        <v>0</v>
      </c>
      <c r="K68" s="37">
        <v>0</v>
      </c>
      <c r="L68" s="37">
        <f t="shared" si="14"/>
        <v>0</v>
      </c>
      <c r="M68" s="2"/>
    </row>
    <row r="69" spans="2:24" hidden="1" x14ac:dyDescent="0.15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2"/>
    </row>
    <row r="70" spans="2:24" s="2" customFormat="1" hidden="1" x14ac:dyDescent="0.15">
      <c r="B70" s="34" t="s">
        <v>37</v>
      </c>
      <c r="C70" s="35">
        <f t="shared" ref="C70:L70" si="15">SUM(C71:C72)</f>
        <v>73357110.120000005</v>
      </c>
      <c r="D70" s="35">
        <f t="shared" si="15"/>
        <v>5363654.01</v>
      </c>
      <c r="E70" s="35">
        <f t="shared" si="15"/>
        <v>364888.97</v>
      </c>
      <c r="F70" s="35">
        <f t="shared" si="15"/>
        <v>0</v>
      </c>
      <c r="G70" s="35">
        <f t="shared" si="15"/>
        <v>5728542.9799999995</v>
      </c>
      <c r="H70" s="35">
        <f t="shared" si="15"/>
        <v>0</v>
      </c>
      <c r="I70" s="35">
        <f t="shared" si="15"/>
        <v>0</v>
      </c>
      <c r="J70" s="35">
        <f t="shared" si="15"/>
        <v>189956.09</v>
      </c>
      <c r="K70" s="35">
        <f t="shared" si="15"/>
        <v>0</v>
      </c>
      <c r="L70" s="35">
        <f t="shared" si="15"/>
        <v>68183412.199999988</v>
      </c>
      <c r="N70"/>
      <c r="O70"/>
      <c r="P70"/>
      <c r="Q70"/>
      <c r="R70"/>
      <c r="S70"/>
      <c r="T70"/>
      <c r="U70"/>
      <c r="V70"/>
      <c r="W70"/>
      <c r="X70"/>
    </row>
    <row r="71" spans="2:24" ht="15.75" hidden="1" x14ac:dyDescent="0.15">
      <c r="B71" s="36" t="s">
        <v>38</v>
      </c>
      <c r="C71" s="37">
        <v>4101069.82</v>
      </c>
      <c r="D71" s="37">
        <v>4088261.84</v>
      </c>
      <c r="E71" s="37">
        <v>29999.67</v>
      </c>
      <c r="F71" s="37">
        <v>0</v>
      </c>
      <c r="G71" s="38">
        <f t="shared" ref="G71:G72" si="16">SUM(D71:F71)</f>
        <v>4118261.51</v>
      </c>
      <c r="H71" s="37">
        <v>0</v>
      </c>
      <c r="I71" s="37">
        <v>0</v>
      </c>
      <c r="J71" s="37">
        <v>-12807.98</v>
      </c>
      <c r="K71" s="37">
        <v>0</v>
      </c>
      <c r="L71" s="37">
        <f>L25</f>
        <v>0</v>
      </c>
      <c r="M71" s="1"/>
    </row>
    <row r="72" spans="2:24" hidden="1" x14ac:dyDescent="0.15">
      <c r="B72" s="36" t="s">
        <v>39</v>
      </c>
      <c r="C72" s="37">
        <v>69256040.300000012</v>
      </c>
      <c r="D72" s="37">
        <v>1275392.17</v>
      </c>
      <c r="E72" s="37">
        <v>334889.3</v>
      </c>
      <c r="F72" s="37">
        <v>0</v>
      </c>
      <c r="G72" s="38">
        <f t="shared" si="16"/>
        <v>1610281.47</v>
      </c>
      <c r="H72" s="37">
        <v>0</v>
      </c>
      <c r="I72" s="37">
        <v>0</v>
      </c>
      <c r="J72" s="37">
        <v>202764.07</v>
      </c>
      <c r="K72" s="37">
        <v>0</v>
      </c>
      <c r="L72" s="37">
        <f>L26</f>
        <v>68183412.199999988</v>
      </c>
      <c r="M72" s="1"/>
    </row>
    <row r="73" spans="2:24" hidden="1" x14ac:dyDescent="0.15">
      <c r="B73" s="36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"/>
    </row>
    <row r="74" spans="2:24" s="43" customFormat="1" hidden="1" x14ac:dyDescent="0.15">
      <c r="B74" s="40" t="s">
        <v>40</v>
      </c>
      <c r="C74" s="41">
        <f t="shared" ref="C74:L74" si="17">SUM(C75:C76)</f>
        <v>130000000</v>
      </c>
      <c r="D74" s="41">
        <f t="shared" si="17"/>
        <v>0</v>
      </c>
      <c r="E74" s="41">
        <f t="shared" si="17"/>
        <v>767887.5</v>
      </c>
      <c r="F74" s="41">
        <f t="shared" si="17"/>
        <v>45238.1</v>
      </c>
      <c r="G74" s="41">
        <f t="shared" si="17"/>
        <v>813125.6</v>
      </c>
      <c r="H74" s="41">
        <f t="shared" si="17"/>
        <v>0</v>
      </c>
      <c r="I74" s="41">
        <f t="shared" si="17"/>
        <v>0</v>
      </c>
      <c r="J74" s="41">
        <f t="shared" si="17"/>
        <v>0</v>
      </c>
      <c r="K74" s="41">
        <f t="shared" si="17"/>
        <v>0</v>
      </c>
      <c r="L74" s="41">
        <f t="shared" si="17"/>
        <v>130000000</v>
      </c>
      <c r="M74" s="42"/>
      <c r="N74"/>
      <c r="O74"/>
      <c r="P74"/>
      <c r="Q74"/>
      <c r="R74"/>
      <c r="S74"/>
      <c r="T74"/>
      <c r="U74"/>
      <c r="V74"/>
      <c r="W74"/>
      <c r="X74"/>
    </row>
    <row r="75" spans="2:24" s="43" customFormat="1" hidden="1" x14ac:dyDescent="0.15">
      <c r="B75" s="44" t="s">
        <v>41</v>
      </c>
      <c r="C75" s="45">
        <v>30000000</v>
      </c>
      <c r="D75" s="37">
        <v>0</v>
      </c>
      <c r="E75" s="45">
        <v>175202.23</v>
      </c>
      <c r="F75" s="45">
        <v>0</v>
      </c>
      <c r="G75" s="45">
        <f t="shared" ref="G75:G76" si="18">SUM(D75:F75)</f>
        <v>175202.23</v>
      </c>
      <c r="H75" s="45">
        <v>0</v>
      </c>
      <c r="I75" s="45">
        <v>0</v>
      </c>
      <c r="J75" s="45">
        <v>0</v>
      </c>
      <c r="K75" s="45">
        <v>0</v>
      </c>
      <c r="L75" s="45">
        <f>L29</f>
        <v>30000000</v>
      </c>
      <c r="M75" s="42"/>
      <c r="N75"/>
      <c r="O75"/>
      <c r="P75"/>
      <c r="Q75"/>
      <c r="R75"/>
      <c r="S75"/>
      <c r="T75"/>
      <c r="U75"/>
      <c r="V75"/>
      <c r="W75"/>
      <c r="X75"/>
    </row>
    <row r="76" spans="2:24" s="43" customFormat="1" hidden="1" x14ac:dyDescent="0.15">
      <c r="B76" s="44" t="s">
        <v>42</v>
      </c>
      <c r="C76" s="45">
        <v>100000000</v>
      </c>
      <c r="D76" s="37">
        <v>0</v>
      </c>
      <c r="E76" s="45">
        <v>592685.27</v>
      </c>
      <c r="F76" s="45">
        <v>45238.1</v>
      </c>
      <c r="G76" s="45">
        <f t="shared" si="18"/>
        <v>637923.37</v>
      </c>
      <c r="H76" s="45">
        <v>0</v>
      </c>
      <c r="I76" s="45">
        <v>0</v>
      </c>
      <c r="J76" s="45">
        <v>0</v>
      </c>
      <c r="K76" s="45">
        <v>0</v>
      </c>
      <c r="L76" s="45">
        <f>L30</f>
        <v>100000000</v>
      </c>
      <c r="M76" s="42"/>
      <c r="N76"/>
      <c r="O76"/>
      <c r="P76"/>
      <c r="Q76"/>
      <c r="R76"/>
      <c r="S76"/>
      <c r="T76"/>
      <c r="U76"/>
      <c r="V76"/>
      <c r="W76"/>
      <c r="X76"/>
    </row>
    <row r="77" spans="2:24" hidden="1" x14ac:dyDescent="0.15">
      <c r="B77" s="36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"/>
    </row>
    <row r="78" spans="2:24" s="2" customFormat="1" hidden="1" x14ac:dyDescent="0.15">
      <c r="B78" s="34" t="s">
        <v>43</v>
      </c>
      <c r="C78" s="35">
        <f t="shared" ref="C78" si="19">SUM(C79:C81)</f>
        <v>109448117.64</v>
      </c>
      <c r="D78" s="35">
        <f t="shared" ref="D78:L78" si="20">SUM(D79:D81)</f>
        <v>465125.66000000003</v>
      </c>
      <c r="E78" s="35">
        <f t="shared" si="20"/>
        <v>146658.74</v>
      </c>
      <c r="F78" s="35">
        <f t="shared" si="20"/>
        <v>0</v>
      </c>
      <c r="G78" s="46">
        <f t="shared" si="20"/>
        <v>611784.39999999991</v>
      </c>
      <c r="H78" s="35">
        <f t="shared" si="20"/>
        <v>302041.17000000004</v>
      </c>
      <c r="I78" s="35">
        <f t="shared" si="20"/>
        <v>0</v>
      </c>
      <c r="J78" s="35">
        <f t="shared" si="20"/>
        <v>0</v>
      </c>
      <c r="K78" s="35">
        <f t="shared" si="20"/>
        <v>0</v>
      </c>
      <c r="L78" s="35">
        <f t="shared" si="20"/>
        <v>109285033.15000001</v>
      </c>
      <c r="N78"/>
      <c r="O78"/>
      <c r="P78"/>
      <c r="Q78"/>
      <c r="R78"/>
      <c r="S78"/>
      <c r="T78"/>
      <c r="U78"/>
      <c r="V78"/>
      <c r="W78"/>
      <c r="X78"/>
    </row>
    <row r="79" spans="2:24" ht="13.5" hidden="1" x14ac:dyDescent="0.15">
      <c r="B79" s="47" t="s">
        <v>54</v>
      </c>
      <c r="C79" s="48">
        <v>49886677</v>
      </c>
      <c r="D79" s="48">
        <v>245959.1</v>
      </c>
      <c r="E79" s="48">
        <v>25653.53</v>
      </c>
      <c r="F79" s="48">
        <v>0</v>
      </c>
      <c r="G79" s="38">
        <f t="shared" ref="G79:G81" si="21">SUM(D79:F79)</f>
        <v>271612.63</v>
      </c>
      <c r="H79" s="48">
        <v>216962.92</v>
      </c>
      <c r="I79" s="48">
        <v>0</v>
      </c>
      <c r="J79" s="48">
        <v>0</v>
      </c>
      <c r="K79" s="48">
        <v>0</v>
      </c>
      <c r="L79" s="48">
        <f>L33</f>
        <v>49857680.82</v>
      </c>
      <c r="M79" s="1"/>
    </row>
    <row r="80" spans="2:24" ht="13.5" hidden="1" x14ac:dyDescent="0.15">
      <c r="B80" s="47" t="s">
        <v>55</v>
      </c>
      <c r="C80" s="48">
        <v>692798.67999999993</v>
      </c>
      <c r="D80" s="48">
        <v>3447.54</v>
      </c>
      <c r="E80" s="48">
        <v>332</v>
      </c>
      <c r="F80" s="48">
        <v>0</v>
      </c>
      <c r="G80" s="38">
        <f t="shared" si="21"/>
        <v>3779.54</v>
      </c>
      <c r="H80" s="48">
        <v>3061.88</v>
      </c>
      <c r="I80" s="48">
        <v>0</v>
      </c>
      <c r="J80" s="48">
        <v>0</v>
      </c>
      <c r="K80" s="48">
        <v>0</v>
      </c>
      <c r="L80" s="48">
        <f>L34</f>
        <v>692413.02</v>
      </c>
      <c r="M80" s="1"/>
    </row>
    <row r="81" spans="2:24" hidden="1" x14ac:dyDescent="0.15">
      <c r="B81" s="36" t="s">
        <v>46</v>
      </c>
      <c r="C81" s="48">
        <v>58868641.960000001</v>
      </c>
      <c r="D81" s="48">
        <v>215719.02</v>
      </c>
      <c r="E81" s="48">
        <v>120673.21</v>
      </c>
      <c r="F81" s="48">
        <v>0</v>
      </c>
      <c r="G81" s="38">
        <f t="shared" si="21"/>
        <v>336392.23</v>
      </c>
      <c r="H81" s="48">
        <v>82016.37</v>
      </c>
      <c r="I81" s="48">
        <v>0</v>
      </c>
      <c r="J81" s="48">
        <v>0</v>
      </c>
      <c r="K81" s="48">
        <v>0</v>
      </c>
      <c r="L81" s="48">
        <f>L35</f>
        <v>58734939.310000002</v>
      </c>
      <c r="M81" s="1"/>
    </row>
    <row r="82" spans="2:24" hidden="1" x14ac:dyDescent="0.15">
      <c r="B82" s="47"/>
      <c r="C82" s="48"/>
      <c r="D82" s="48"/>
      <c r="E82" s="48"/>
      <c r="F82" s="48"/>
      <c r="G82" s="38"/>
      <c r="H82" s="48"/>
      <c r="I82" s="48"/>
      <c r="J82" s="48"/>
      <c r="K82" s="48"/>
      <c r="L82" s="48"/>
      <c r="M82" s="1"/>
    </row>
    <row r="83" spans="2:24" hidden="1" x14ac:dyDescent="0.15">
      <c r="B83" s="36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1"/>
    </row>
    <row r="84" spans="2:24" s="2" customFormat="1" hidden="1" x14ac:dyDescent="0.15">
      <c r="B84" s="34" t="s">
        <v>47</v>
      </c>
      <c r="C84" s="49">
        <f t="shared" ref="C84:L84" si="22">C86</f>
        <v>466873165.20000005</v>
      </c>
      <c r="D84" s="49">
        <f t="shared" si="22"/>
        <v>57057710.990000002</v>
      </c>
      <c r="E84" s="49">
        <f t="shared" si="22"/>
        <v>4854608.96</v>
      </c>
      <c r="F84" s="49">
        <f t="shared" si="22"/>
        <v>0</v>
      </c>
      <c r="G84" s="49">
        <f t="shared" si="22"/>
        <v>61912319.950000003</v>
      </c>
      <c r="H84" s="49">
        <f t="shared" si="22"/>
        <v>-25915734.57</v>
      </c>
      <c r="I84" s="49">
        <f t="shared" si="22"/>
        <v>0</v>
      </c>
      <c r="J84" s="49">
        <f t="shared" si="22"/>
        <v>0</v>
      </c>
      <c r="K84" s="49">
        <f t="shared" si="22"/>
        <v>0</v>
      </c>
      <c r="L84" s="49">
        <f t="shared" si="22"/>
        <v>383899719.63999999</v>
      </c>
      <c r="N84"/>
      <c r="O84"/>
      <c r="P84"/>
      <c r="Q84"/>
      <c r="R84"/>
      <c r="S84"/>
      <c r="T84"/>
      <c r="U84"/>
      <c r="V84"/>
      <c r="W84"/>
      <c r="X84"/>
    </row>
    <row r="85" spans="2:24" s="2" customFormat="1" hidden="1" x14ac:dyDescent="0.15">
      <c r="B85" s="34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/>
      <c r="O85"/>
      <c r="P85"/>
      <c r="Q85"/>
      <c r="R85"/>
      <c r="S85"/>
      <c r="T85"/>
      <c r="U85"/>
      <c r="V85"/>
      <c r="W85"/>
      <c r="X85"/>
    </row>
    <row r="86" spans="2:24" s="2" customFormat="1" hidden="1" x14ac:dyDescent="0.15">
      <c r="B86" s="34" t="s">
        <v>48</v>
      </c>
      <c r="C86" s="35">
        <f t="shared" ref="C86:L86" si="23">SUM(C87:C89)</f>
        <v>466873165.20000005</v>
      </c>
      <c r="D86" s="35">
        <f t="shared" si="23"/>
        <v>57057710.990000002</v>
      </c>
      <c r="E86" s="35">
        <f t="shared" si="23"/>
        <v>4854608.96</v>
      </c>
      <c r="F86" s="35">
        <f t="shared" si="23"/>
        <v>0</v>
      </c>
      <c r="G86" s="49">
        <f t="shared" si="23"/>
        <v>61912319.950000003</v>
      </c>
      <c r="H86" s="35">
        <f t="shared" si="23"/>
        <v>-25915734.57</v>
      </c>
      <c r="I86" s="35">
        <f t="shared" si="23"/>
        <v>0</v>
      </c>
      <c r="J86" s="35">
        <f t="shared" si="23"/>
        <v>0</v>
      </c>
      <c r="K86" s="35">
        <f t="shared" si="23"/>
        <v>0</v>
      </c>
      <c r="L86" s="35">
        <f t="shared" si="23"/>
        <v>383899719.63999999</v>
      </c>
      <c r="N86"/>
      <c r="O86"/>
      <c r="P86"/>
      <c r="Q86"/>
      <c r="R86"/>
      <c r="S86"/>
      <c r="T86"/>
      <c r="U86"/>
      <c r="V86"/>
      <c r="W86"/>
      <c r="X86"/>
    </row>
    <row r="87" spans="2:24" hidden="1" x14ac:dyDescent="0.15">
      <c r="B87" s="36" t="s">
        <v>49</v>
      </c>
      <c r="C87" s="37">
        <v>119638172.16999999</v>
      </c>
      <c r="D87" s="48">
        <v>38338449.560000002</v>
      </c>
      <c r="E87" s="37">
        <v>2445065.6</v>
      </c>
      <c r="F87" s="37">
        <v>0</v>
      </c>
      <c r="G87" s="38">
        <f t="shared" ref="G87:G89" si="24">SUM(D87:F87)</f>
        <v>40783515.160000004</v>
      </c>
      <c r="H87" s="37">
        <v>-6129108.9399999995</v>
      </c>
      <c r="I87" s="37">
        <v>0</v>
      </c>
      <c r="J87" s="37">
        <v>0</v>
      </c>
      <c r="K87" s="37">
        <v>0</v>
      </c>
      <c r="L87" s="37">
        <f>L41</f>
        <v>75170613.670000002</v>
      </c>
      <c r="M87" s="1"/>
    </row>
    <row r="88" spans="2:24" hidden="1" x14ac:dyDescent="0.15">
      <c r="B88" s="36" t="s">
        <v>50</v>
      </c>
      <c r="C88" s="37">
        <v>117972449.51000001</v>
      </c>
      <c r="D88" s="48">
        <v>18719261.43</v>
      </c>
      <c r="E88" s="37">
        <v>2409543.36</v>
      </c>
      <c r="F88" s="37">
        <v>0</v>
      </c>
      <c r="G88" s="38">
        <f t="shared" si="24"/>
        <v>21128804.789999999</v>
      </c>
      <c r="H88" s="37">
        <v>-6598171.7800000003</v>
      </c>
      <c r="I88" s="37">
        <v>0</v>
      </c>
      <c r="J88" s="37">
        <v>0</v>
      </c>
      <c r="K88" s="37">
        <v>0</v>
      </c>
      <c r="L88" s="37">
        <f>L42</f>
        <v>92655016.300000012</v>
      </c>
      <c r="M88" s="1"/>
    </row>
    <row r="89" spans="2:24" hidden="1" x14ac:dyDescent="0.15">
      <c r="B89" s="36" t="s">
        <v>51</v>
      </c>
      <c r="C89" s="37">
        <v>229262543.52000001</v>
      </c>
      <c r="D89" s="48">
        <v>0</v>
      </c>
      <c r="E89" s="37">
        <v>0</v>
      </c>
      <c r="F89" s="37">
        <v>0</v>
      </c>
      <c r="G89" s="38">
        <f t="shared" si="24"/>
        <v>0</v>
      </c>
      <c r="H89" s="37">
        <v>-13188453.85</v>
      </c>
      <c r="I89" s="37">
        <v>0</v>
      </c>
      <c r="J89" s="37">
        <v>0</v>
      </c>
      <c r="K89" s="37">
        <v>0</v>
      </c>
      <c r="L89" s="37">
        <f>L43</f>
        <v>216074089.66999999</v>
      </c>
      <c r="M89" s="1"/>
    </row>
    <row r="90" spans="2:24" ht="13.5" hidden="1" thickBot="1" x14ac:dyDescent="0.2"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"/>
    </row>
    <row r="91" spans="2:24" s="2" customFormat="1" ht="25.15" hidden="1" customHeight="1" thickBot="1" x14ac:dyDescent="0.2">
      <c r="B91" s="50" t="s">
        <v>11</v>
      </c>
      <c r="C91" s="51">
        <f>C57+C84</f>
        <v>28685677961.48</v>
      </c>
      <c r="D91" s="51">
        <f>D57+D84</f>
        <v>227340923.14000002</v>
      </c>
      <c r="E91" s="51">
        <f>E57+E84</f>
        <v>98545799.269999981</v>
      </c>
      <c r="F91" s="51">
        <f>F57+F84</f>
        <v>253523.66</v>
      </c>
      <c r="G91" s="51">
        <f>G84+G57</f>
        <v>326140246.07000005</v>
      </c>
      <c r="H91" s="51">
        <f>H84+H57</f>
        <v>-49783456.469999999</v>
      </c>
      <c r="I91" s="51">
        <f>I84+I57</f>
        <v>0</v>
      </c>
      <c r="J91" s="51">
        <f>J84+J57</f>
        <v>41568649.540000007</v>
      </c>
      <c r="K91" s="51">
        <f>K84+K57</f>
        <v>40720533.620000005</v>
      </c>
      <c r="L91" s="51">
        <f>L57+L84</f>
        <v>28409401697.790001</v>
      </c>
      <c r="N91"/>
      <c r="O91"/>
      <c r="P91"/>
      <c r="Q91"/>
      <c r="R91"/>
      <c r="S91"/>
      <c r="T91"/>
      <c r="U91"/>
      <c r="V91"/>
      <c r="W91"/>
      <c r="X91"/>
    </row>
    <row r="92" spans="2:24" x14ac:dyDescent="0.15">
      <c r="B92" s="53" t="s">
        <v>56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1"/>
    </row>
    <row r="93" spans="2:24" x14ac:dyDescent="0.15">
      <c r="B93" s="53" t="s">
        <v>57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1"/>
    </row>
    <row r="94" spans="2:24" x14ac:dyDescent="0.15">
      <c r="B94" s="53" t="s">
        <v>58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1"/>
    </row>
    <row r="95" spans="2:24" ht="24" customHeight="1" x14ac:dyDescent="0.15">
      <c r="B95" s="53" t="s">
        <v>59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1"/>
    </row>
    <row r="96" spans="2:24" ht="18.75" customHeight="1" x14ac:dyDescent="0.15">
      <c r="I96" s="1"/>
      <c r="M96" s="1"/>
    </row>
    <row r="97" spans="2:13" ht="20.25" customHeight="1" x14ac:dyDescent="0.15">
      <c r="B97" s="54"/>
      <c r="D97" s="55"/>
      <c r="E97" s="55"/>
      <c r="I97" s="1"/>
      <c r="M97" s="1"/>
    </row>
    <row r="98" spans="2:13" ht="13.5" customHeight="1" x14ac:dyDescent="0.15">
      <c r="B98" s="54"/>
      <c r="D98" s="55"/>
      <c r="E98" s="55"/>
      <c r="I98" s="1"/>
      <c r="M98" s="1"/>
    </row>
    <row r="99" spans="2:13" ht="13.5" customHeight="1" x14ac:dyDescent="0.15">
      <c r="I99" s="1"/>
      <c r="M99" s="1"/>
    </row>
    <row r="100" spans="2:13" x14ac:dyDescent="0.15">
      <c r="I100" s="1"/>
      <c r="M100" s="1"/>
    </row>
    <row r="101" spans="2:13" x14ac:dyDescent="0.15">
      <c r="I101" s="1"/>
      <c r="M101" s="1"/>
    </row>
    <row r="102" spans="2:13" x14ac:dyDescent="0.15">
      <c r="I102" s="1"/>
      <c r="M102" s="1"/>
    </row>
    <row r="103" spans="2:13" x14ac:dyDescent="0.15">
      <c r="I103" s="1"/>
      <c r="M103" s="1"/>
    </row>
    <row r="104" spans="2:13" x14ac:dyDescent="0.15">
      <c r="I104" s="1"/>
      <c r="M104" s="1"/>
    </row>
    <row r="105" spans="2:13" x14ac:dyDescent="0.15">
      <c r="I105" s="1"/>
      <c r="M105" s="1"/>
    </row>
    <row r="106" spans="2:13" customFormat="1" ht="12" x14ac:dyDescent="0.15"/>
    <row r="107" spans="2:13" customFormat="1" ht="12" x14ac:dyDescent="0.15"/>
    <row r="108" spans="2:13" customFormat="1" ht="12" x14ac:dyDescent="0.15"/>
    <row r="109" spans="2:13" customFormat="1" ht="12" x14ac:dyDescent="0.15"/>
    <row r="110" spans="2:13" customFormat="1" ht="12" x14ac:dyDescent="0.15"/>
    <row r="111" spans="2:13" customFormat="1" ht="12" x14ac:dyDescent="0.15"/>
    <row r="112" spans="2:13" customFormat="1" ht="12" x14ac:dyDescent="0.15"/>
    <row r="113" spans="2:24" s="3" customFormat="1" ht="12" x14ac:dyDescent="0.15">
      <c r="N113"/>
      <c r="O113"/>
      <c r="P113"/>
      <c r="Q113"/>
      <c r="R113"/>
      <c r="S113"/>
      <c r="T113"/>
      <c r="U113"/>
      <c r="V113"/>
      <c r="W113"/>
      <c r="X113"/>
    </row>
    <row r="114" spans="2:24" s="3" customFormat="1" ht="12" x14ac:dyDescent="0.15">
      <c r="N114"/>
      <c r="O114"/>
      <c r="P114"/>
      <c r="Q114"/>
      <c r="R114"/>
      <c r="S114"/>
      <c r="T114"/>
      <c r="U114"/>
      <c r="V114"/>
      <c r="W114"/>
      <c r="X114"/>
    </row>
    <row r="115" spans="2:24" s="3" customFormat="1" ht="12" x14ac:dyDescent="0.15">
      <c r="N115"/>
      <c r="O115"/>
      <c r="P115"/>
      <c r="Q115"/>
      <c r="R115"/>
      <c r="S115"/>
      <c r="T115"/>
      <c r="U115"/>
      <c r="V115"/>
      <c r="W115"/>
      <c r="X115"/>
    </row>
    <row r="116" spans="2:24" s="3" customFormat="1" ht="12" x14ac:dyDescent="0.15">
      <c r="N116"/>
      <c r="O116"/>
      <c r="P116"/>
      <c r="Q116"/>
      <c r="R116"/>
      <c r="S116"/>
      <c r="T116"/>
      <c r="U116"/>
      <c r="V116"/>
      <c r="W116"/>
      <c r="X116"/>
    </row>
    <row r="117" spans="2:24" s="3" customFormat="1" ht="12" x14ac:dyDescent="0.15">
      <c r="N117"/>
      <c r="O117"/>
      <c r="P117"/>
      <c r="Q117"/>
      <c r="R117"/>
      <c r="S117"/>
      <c r="T117"/>
      <c r="U117"/>
      <c r="V117"/>
      <c r="W117"/>
      <c r="X117"/>
    </row>
    <row r="118" spans="2:24" s="3" customFormat="1" ht="12" x14ac:dyDescent="0.15">
      <c r="N118"/>
      <c r="O118"/>
      <c r="P118"/>
      <c r="Q118"/>
      <c r="R118"/>
      <c r="S118"/>
      <c r="T118"/>
      <c r="U118"/>
      <c r="V118"/>
      <c r="W118"/>
      <c r="X118"/>
    </row>
    <row r="119" spans="2:24" s="3" customFormat="1" ht="12" x14ac:dyDescent="0.15">
      <c r="N119"/>
      <c r="O119"/>
      <c r="P119"/>
      <c r="Q119"/>
      <c r="R119"/>
      <c r="S119"/>
      <c r="T119"/>
      <c r="U119"/>
      <c r="V119"/>
      <c r="W119"/>
      <c r="X119"/>
    </row>
    <row r="120" spans="2:24" s="3" customFormat="1" ht="15.75" x14ac:dyDescent="0.25">
      <c r="B120" s="56" t="s">
        <v>61</v>
      </c>
      <c r="N120"/>
      <c r="O120"/>
      <c r="P120"/>
      <c r="Q120"/>
      <c r="R120"/>
      <c r="S120"/>
      <c r="T120"/>
      <c r="U120"/>
      <c r="V120"/>
      <c r="W120"/>
      <c r="X120"/>
    </row>
    <row r="121" spans="2:24" s="3" customFormat="1" ht="12" x14ac:dyDescent="0.15">
      <c r="N121"/>
      <c r="O121"/>
      <c r="P121"/>
      <c r="Q121"/>
      <c r="R121"/>
      <c r="S121"/>
      <c r="T121"/>
      <c r="U121"/>
      <c r="V121"/>
      <c r="W121"/>
      <c r="X121"/>
    </row>
    <row r="122" spans="2:24" s="3" customFormat="1" ht="12" x14ac:dyDescent="0.15">
      <c r="N122"/>
      <c r="O122"/>
      <c r="P122"/>
      <c r="Q122"/>
      <c r="R122"/>
      <c r="S122"/>
      <c r="T122"/>
      <c r="U122"/>
      <c r="V122"/>
      <c r="W122"/>
      <c r="X122"/>
    </row>
    <row r="123" spans="2:24" s="3" customFormat="1" ht="12" x14ac:dyDescent="0.15">
      <c r="N123"/>
      <c r="O123"/>
      <c r="P123"/>
      <c r="Q123"/>
      <c r="R123"/>
      <c r="S123"/>
      <c r="T123"/>
      <c r="U123"/>
      <c r="V123"/>
      <c r="W123"/>
      <c r="X123"/>
    </row>
    <row r="124" spans="2:24" s="3" customFormat="1" ht="12" x14ac:dyDescent="0.15">
      <c r="N124"/>
      <c r="O124"/>
      <c r="P124"/>
      <c r="Q124"/>
      <c r="R124"/>
      <c r="S124"/>
      <c r="T124"/>
      <c r="U124"/>
      <c r="V124"/>
      <c r="W124"/>
      <c r="X124"/>
    </row>
    <row r="125" spans="2:24" s="3" customFormat="1" ht="12" x14ac:dyDescent="0.15">
      <c r="N125"/>
      <c r="O125"/>
      <c r="P125"/>
      <c r="Q125"/>
      <c r="R125"/>
      <c r="S125"/>
      <c r="T125"/>
      <c r="U125"/>
      <c r="V125"/>
      <c r="W125"/>
      <c r="X125"/>
    </row>
    <row r="126" spans="2:24" s="3" customFormat="1" ht="12" x14ac:dyDescent="0.15">
      <c r="N126"/>
      <c r="O126"/>
      <c r="P126"/>
      <c r="Q126"/>
      <c r="R126"/>
      <c r="S126"/>
      <c r="T126"/>
      <c r="U126"/>
      <c r="V126"/>
      <c r="W126"/>
      <c r="X126"/>
    </row>
    <row r="127" spans="2:24" s="3" customFormat="1" ht="12" x14ac:dyDescent="0.15">
      <c r="N127"/>
      <c r="O127"/>
      <c r="P127"/>
      <c r="Q127"/>
      <c r="R127"/>
      <c r="S127"/>
      <c r="T127"/>
      <c r="U127"/>
      <c r="V127"/>
      <c r="W127"/>
      <c r="X127"/>
    </row>
    <row r="128" spans="2:24" s="3" customFormat="1" ht="12" x14ac:dyDescent="0.15">
      <c r="N128"/>
      <c r="O128"/>
      <c r="P128"/>
      <c r="Q128"/>
      <c r="R128"/>
      <c r="S128"/>
      <c r="T128"/>
      <c r="U128"/>
      <c r="V128"/>
      <c r="W128"/>
      <c r="X128"/>
    </row>
    <row r="129" spans="14:24" s="3" customFormat="1" ht="12" x14ac:dyDescent="0.15">
      <c r="N129"/>
      <c r="O129"/>
      <c r="P129"/>
      <c r="Q129"/>
      <c r="R129"/>
      <c r="S129"/>
      <c r="T129"/>
      <c r="U129"/>
      <c r="V129"/>
      <c r="W129"/>
      <c r="X129"/>
    </row>
    <row r="130" spans="14:24" s="3" customFormat="1" ht="12" x14ac:dyDescent="0.15">
      <c r="N130"/>
      <c r="O130"/>
      <c r="P130"/>
      <c r="Q130"/>
      <c r="R130"/>
      <c r="S130"/>
      <c r="T130"/>
      <c r="U130"/>
      <c r="V130"/>
      <c r="W130"/>
      <c r="X130"/>
    </row>
    <row r="131" spans="14:24" s="3" customFormat="1" ht="12" x14ac:dyDescent="0.15">
      <c r="N131"/>
      <c r="O131"/>
      <c r="P131"/>
      <c r="Q131"/>
      <c r="R131"/>
      <c r="S131"/>
      <c r="T131"/>
      <c r="U131"/>
      <c r="V131"/>
      <c r="W131"/>
      <c r="X131"/>
    </row>
    <row r="132" spans="14:24" s="3" customFormat="1" ht="12" x14ac:dyDescent="0.15">
      <c r="N132"/>
      <c r="O132"/>
      <c r="P132"/>
      <c r="Q132"/>
      <c r="R132"/>
      <c r="S132"/>
      <c r="T132"/>
      <c r="U132"/>
      <c r="V132"/>
      <c r="W132"/>
      <c r="X132"/>
    </row>
    <row r="133" spans="14:24" s="3" customFormat="1" ht="12" x14ac:dyDescent="0.15">
      <c r="N133"/>
      <c r="O133"/>
      <c r="P133"/>
      <c r="Q133"/>
      <c r="R133"/>
      <c r="S133"/>
      <c r="T133"/>
      <c r="U133"/>
      <c r="V133"/>
      <c r="W133"/>
      <c r="X133"/>
    </row>
    <row r="134" spans="14:24" s="3" customFormat="1" ht="12" x14ac:dyDescent="0.15">
      <c r="N134"/>
      <c r="O134"/>
      <c r="P134"/>
      <c r="Q134"/>
      <c r="R134"/>
      <c r="S134"/>
      <c r="T134"/>
      <c r="U134"/>
      <c r="V134"/>
      <c r="W134"/>
      <c r="X134"/>
    </row>
    <row r="135" spans="14:24" s="3" customFormat="1" ht="12" x14ac:dyDescent="0.15">
      <c r="N135"/>
      <c r="O135"/>
      <c r="P135"/>
      <c r="Q135"/>
      <c r="R135"/>
      <c r="S135"/>
      <c r="T135"/>
      <c r="U135"/>
      <c r="V135"/>
      <c r="W135"/>
      <c r="X135"/>
    </row>
    <row r="136" spans="14:24" s="3" customFormat="1" ht="12" x14ac:dyDescent="0.15">
      <c r="N136"/>
      <c r="O136"/>
      <c r="P136"/>
      <c r="Q136"/>
      <c r="R136"/>
      <c r="S136"/>
      <c r="T136"/>
      <c r="U136"/>
      <c r="V136"/>
      <c r="W136"/>
      <c r="X136"/>
    </row>
    <row r="137" spans="14:24" s="3" customFormat="1" ht="12" x14ac:dyDescent="0.15">
      <c r="N137"/>
      <c r="O137"/>
      <c r="P137"/>
      <c r="Q137"/>
      <c r="R137"/>
      <c r="S137"/>
      <c r="T137"/>
      <c r="U137"/>
      <c r="V137"/>
      <c r="W137"/>
      <c r="X137"/>
    </row>
    <row r="138" spans="14:24" s="3" customFormat="1" ht="12" x14ac:dyDescent="0.15">
      <c r="N138"/>
      <c r="O138"/>
      <c r="P138"/>
      <c r="Q138"/>
      <c r="R138"/>
      <c r="S138"/>
      <c r="T138"/>
      <c r="U138"/>
      <c r="V138"/>
      <c r="W138"/>
      <c r="X138"/>
    </row>
    <row r="139" spans="14:24" s="3" customFormat="1" ht="12" x14ac:dyDescent="0.15">
      <c r="N139"/>
      <c r="O139"/>
      <c r="P139"/>
      <c r="Q139"/>
      <c r="R139"/>
      <c r="S139"/>
      <c r="T139"/>
      <c r="U139"/>
      <c r="V139"/>
      <c r="W139"/>
      <c r="X139"/>
    </row>
    <row r="140" spans="14:24" s="3" customFormat="1" ht="12" x14ac:dyDescent="0.15">
      <c r="N140"/>
      <c r="O140"/>
      <c r="P140"/>
      <c r="Q140"/>
      <c r="R140"/>
      <c r="S140"/>
      <c r="T140"/>
      <c r="U140"/>
      <c r="V140"/>
      <c r="W140"/>
      <c r="X140"/>
    </row>
    <row r="141" spans="14:24" s="3" customFormat="1" ht="12" x14ac:dyDescent="0.15">
      <c r="N141"/>
      <c r="O141"/>
      <c r="P141"/>
      <c r="Q141"/>
      <c r="R141"/>
      <c r="S141"/>
      <c r="T141"/>
      <c r="U141"/>
      <c r="V141"/>
      <c r="W141"/>
      <c r="X141"/>
    </row>
    <row r="142" spans="14:24" s="3" customFormat="1" ht="12" x14ac:dyDescent="0.15">
      <c r="N142"/>
      <c r="O142"/>
      <c r="P142"/>
      <c r="Q142"/>
      <c r="R142"/>
      <c r="S142"/>
      <c r="T142"/>
      <c r="U142"/>
      <c r="V142"/>
      <c r="W142"/>
      <c r="X142"/>
    </row>
    <row r="143" spans="14:24" s="3" customFormat="1" ht="12" x14ac:dyDescent="0.15">
      <c r="N143"/>
      <c r="O143"/>
      <c r="P143"/>
      <c r="Q143"/>
      <c r="R143"/>
      <c r="S143"/>
      <c r="T143"/>
      <c r="U143"/>
      <c r="V143"/>
      <c r="W143"/>
      <c r="X143"/>
    </row>
    <row r="144" spans="14:24" s="3" customFormat="1" ht="12" x14ac:dyDescent="0.15">
      <c r="N144"/>
      <c r="O144"/>
      <c r="P144"/>
      <c r="Q144"/>
      <c r="R144"/>
      <c r="S144"/>
      <c r="T144"/>
      <c r="U144"/>
      <c r="V144"/>
      <c r="W144"/>
      <c r="X144"/>
    </row>
    <row r="145" spans="14:24" s="3" customFormat="1" ht="12" x14ac:dyDescent="0.15">
      <c r="N145"/>
      <c r="O145"/>
      <c r="P145"/>
      <c r="Q145"/>
      <c r="R145"/>
      <c r="S145"/>
      <c r="T145"/>
      <c r="U145"/>
      <c r="V145"/>
      <c r="W145"/>
      <c r="X145"/>
    </row>
    <row r="146" spans="14:24" s="3" customFormat="1" ht="12" x14ac:dyDescent="0.15">
      <c r="N146"/>
      <c r="O146"/>
      <c r="P146"/>
      <c r="Q146"/>
      <c r="R146"/>
      <c r="S146"/>
      <c r="T146"/>
      <c r="U146"/>
      <c r="V146"/>
      <c r="W146"/>
      <c r="X146"/>
    </row>
    <row r="147" spans="14:24" s="3" customFormat="1" ht="12" x14ac:dyDescent="0.15">
      <c r="N147"/>
      <c r="O147"/>
      <c r="P147"/>
      <c r="Q147"/>
      <c r="R147"/>
      <c r="S147"/>
      <c r="T147"/>
      <c r="U147"/>
      <c r="V147"/>
      <c r="W147"/>
      <c r="X147"/>
    </row>
    <row r="148" spans="14:24" s="3" customFormat="1" ht="12" x14ac:dyDescent="0.15">
      <c r="N148"/>
      <c r="O148"/>
      <c r="P148"/>
      <c r="Q148"/>
      <c r="R148"/>
      <c r="S148"/>
      <c r="T148"/>
      <c r="U148"/>
      <c r="V148"/>
      <c r="W148"/>
      <c r="X148"/>
    </row>
    <row r="149" spans="14:24" s="3" customFormat="1" ht="12" x14ac:dyDescent="0.15">
      <c r="N149"/>
      <c r="O149"/>
      <c r="P149"/>
      <c r="Q149"/>
      <c r="R149"/>
      <c r="S149"/>
      <c r="T149"/>
      <c r="U149"/>
      <c r="V149"/>
      <c r="W149"/>
      <c r="X149"/>
    </row>
    <row r="150" spans="14:24" s="3" customFormat="1" ht="12" x14ac:dyDescent="0.15">
      <c r="N150"/>
      <c r="O150"/>
      <c r="P150"/>
      <c r="Q150"/>
      <c r="R150"/>
      <c r="S150"/>
      <c r="T150"/>
      <c r="U150"/>
      <c r="V150"/>
      <c r="W150"/>
      <c r="X150"/>
    </row>
    <row r="151" spans="14:24" s="3" customFormat="1" ht="12" x14ac:dyDescent="0.15">
      <c r="N151"/>
      <c r="O151"/>
      <c r="P151"/>
      <c r="Q151"/>
      <c r="R151"/>
      <c r="S151"/>
      <c r="T151"/>
      <c r="U151"/>
      <c r="V151"/>
      <c r="W151"/>
      <c r="X151"/>
    </row>
    <row r="152" spans="14:24" s="3" customFormat="1" ht="12" x14ac:dyDescent="0.15">
      <c r="N152"/>
      <c r="O152"/>
      <c r="P152"/>
      <c r="Q152"/>
      <c r="R152"/>
      <c r="S152"/>
      <c r="T152"/>
      <c r="U152"/>
      <c r="V152"/>
      <c r="W152"/>
      <c r="X152"/>
    </row>
    <row r="153" spans="14:24" s="3" customFormat="1" ht="12" x14ac:dyDescent="0.15">
      <c r="N153"/>
      <c r="O153"/>
      <c r="P153"/>
      <c r="Q153"/>
      <c r="R153"/>
      <c r="S153"/>
      <c r="T153"/>
      <c r="U153"/>
      <c r="V153"/>
      <c r="W153"/>
      <c r="X153"/>
    </row>
    <row r="154" spans="14:24" s="3" customFormat="1" ht="12" x14ac:dyDescent="0.15">
      <c r="N154"/>
      <c r="O154"/>
      <c r="P154"/>
      <c r="Q154"/>
      <c r="R154"/>
      <c r="S154"/>
      <c r="T154"/>
      <c r="U154"/>
      <c r="V154"/>
      <c r="W154"/>
      <c r="X154"/>
    </row>
    <row r="155" spans="14:24" s="3" customFormat="1" ht="12" x14ac:dyDescent="0.15">
      <c r="N155"/>
      <c r="O155"/>
      <c r="P155"/>
      <c r="Q155"/>
      <c r="R155"/>
      <c r="S155"/>
      <c r="T155"/>
      <c r="U155"/>
      <c r="V155"/>
      <c r="W155"/>
      <c r="X155"/>
    </row>
    <row r="156" spans="14:24" s="3" customFormat="1" ht="12" x14ac:dyDescent="0.15">
      <c r="N156"/>
      <c r="O156"/>
      <c r="P156"/>
      <c r="Q156"/>
      <c r="R156"/>
      <c r="S156"/>
      <c r="T156"/>
      <c r="U156"/>
      <c r="V156"/>
      <c r="W156"/>
      <c r="X156"/>
    </row>
    <row r="157" spans="14:24" s="3" customFormat="1" ht="12" x14ac:dyDescent="0.15">
      <c r="N157"/>
      <c r="O157"/>
      <c r="P157"/>
      <c r="Q157"/>
      <c r="R157"/>
      <c r="S157"/>
      <c r="T157"/>
      <c r="U157"/>
      <c r="V157"/>
      <c r="W157"/>
      <c r="X157"/>
    </row>
    <row r="158" spans="14:24" s="3" customFormat="1" ht="12" x14ac:dyDescent="0.15">
      <c r="N158"/>
      <c r="O158"/>
      <c r="P158"/>
      <c r="Q158"/>
      <c r="R158"/>
      <c r="S158"/>
      <c r="T158"/>
      <c r="U158"/>
      <c r="V158"/>
      <c r="W158"/>
      <c r="X158"/>
    </row>
    <row r="159" spans="14:24" s="3" customFormat="1" ht="12" x14ac:dyDescent="0.15">
      <c r="N159"/>
      <c r="O159"/>
      <c r="P159"/>
      <c r="Q159"/>
      <c r="R159"/>
      <c r="S159"/>
      <c r="T159"/>
      <c r="U159"/>
      <c r="V159"/>
      <c r="W159"/>
      <c r="X159"/>
    </row>
    <row r="160" spans="14:24" s="3" customFormat="1" ht="12" x14ac:dyDescent="0.15">
      <c r="N160"/>
      <c r="O160"/>
      <c r="P160"/>
      <c r="Q160"/>
      <c r="R160"/>
      <c r="S160"/>
      <c r="T160"/>
      <c r="U160"/>
      <c r="V160"/>
      <c r="W160"/>
      <c r="X160"/>
    </row>
    <row r="161" spans="14:24" s="3" customFormat="1" ht="12" x14ac:dyDescent="0.15">
      <c r="N161"/>
      <c r="O161"/>
      <c r="P161"/>
      <c r="Q161"/>
      <c r="R161"/>
      <c r="S161"/>
      <c r="T161"/>
      <c r="U161"/>
      <c r="V161"/>
      <c r="W161"/>
      <c r="X161"/>
    </row>
    <row r="162" spans="14:24" s="3" customFormat="1" ht="12" x14ac:dyDescent="0.15">
      <c r="N162"/>
      <c r="O162"/>
      <c r="P162"/>
      <c r="Q162"/>
      <c r="R162"/>
      <c r="S162"/>
      <c r="T162"/>
      <c r="U162"/>
      <c r="V162"/>
      <c r="W162"/>
      <c r="X162"/>
    </row>
    <row r="163" spans="14:24" s="3" customFormat="1" ht="12" x14ac:dyDescent="0.15">
      <c r="N163"/>
      <c r="O163"/>
      <c r="P163"/>
      <c r="Q163"/>
      <c r="R163"/>
      <c r="S163"/>
      <c r="T163"/>
      <c r="U163"/>
      <c r="V163"/>
      <c r="W163"/>
      <c r="X163"/>
    </row>
    <row r="164" spans="14:24" s="3" customFormat="1" ht="12" x14ac:dyDescent="0.15">
      <c r="N164"/>
      <c r="O164"/>
      <c r="P164"/>
      <c r="Q164"/>
      <c r="R164"/>
      <c r="S164"/>
      <c r="T164"/>
      <c r="U164"/>
      <c r="V164"/>
      <c r="W164"/>
      <c r="X164"/>
    </row>
    <row r="165" spans="14:24" s="3" customFormat="1" ht="12" x14ac:dyDescent="0.15">
      <c r="N165"/>
      <c r="O165"/>
      <c r="P165"/>
      <c r="Q165"/>
      <c r="R165"/>
      <c r="S165"/>
      <c r="T165"/>
      <c r="U165"/>
      <c r="V165"/>
      <c r="W165"/>
      <c r="X165"/>
    </row>
    <row r="166" spans="14:24" s="3" customFormat="1" ht="12" x14ac:dyDescent="0.15">
      <c r="N166"/>
      <c r="O166"/>
      <c r="P166"/>
      <c r="Q166"/>
      <c r="R166"/>
      <c r="S166"/>
      <c r="T166"/>
      <c r="U166"/>
      <c r="V166"/>
      <c r="W166"/>
      <c r="X166"/>
    </row>
    <row r="167" spans="14:24" s="3" customFormat="1" ht="12" x14ac:dyDescent="0.15">
      <c r="N167"/>
      <c r="O167"/>
      <c r="P167"/>
      <c r="Q167"/>
      <c r="R167"/>
      <c r="S167"/>
      <c r="T167"/>
      <c r="U167"/>
      <c r="V167"/>
      <c r="W167"/>
      <c r="X167"/>
    </row>
    <row r="168" spans="14:24" s="3" customFormat="1" ht="12" x14ac:dyDescent="0.15">
      <c r="N168"/>
      <c r="O168"/>
      <c r="P168"/>
      <c r="Q168"/>
      <c r="R168"/>
      <c r="S168"/>
      <c r="T168"/>
      <c r="U168"/>
      <c r="V168"/>
      <c r="W168"/>
      <c r="X168"/>
    </row>
    <row r="169" spans="14:24" s="3" customFormat="1" ht="12" x14ac:dyDescent="0.15">
      <c r="N169"/>
      <c r="O169"/>
      <c r="P169"/>
      <c r="Q169"/>
      <c r="R169"/>
      <c r="S169"/>
      <c r="T169"/>
      <c r="U169"/>
      <c r="V169"/>
      <c r="W169"/>
      <c r="X169"/>
    </row>
    <row r="170" spans="14:24" s="3" customFormat="1" ht="12" x14ac:dyDescent="0.15">
      <c r="N170"/>
      <c r="O170"/>
      <c r="P170"/>
      <c r="Q170"/>
      <c r="R170"/>
      <c r="S170"/>
      <c r="T170"/>
      <c r="U170"/>
      <c r="V170"/>
      <c r="W170"/>
      <c r="X170"/>
    </row>
    <row r="171" spans="14:24" s="3" customFormat="1" ht="12" x14ac:dyDescent="0.15">
      <c r="N171"/>
      <c r="O171"/>
      <c r="P171"/>
      <c r="Q171"/>
      <c r="R171"/>
      <c r="S171"/>
      <c r="T171"/>
      <c r="U171"/>
      <c r="V171"/>
      <c r="W171"/>
      <c r="X171"/>
    </row>
    <row r="172" spans="14:24" s="3" customFormat="1" ht="12" x14ac:dyDescent="0.15">
      <c r="N172"/>
      <c r="O172"/>
      <c r="P172"/>
      <c r="Q172"/>
      <c r="R172"/>
      <c r="S172"/>
      <c r="T172"/>
      <c r="U172"/>
      <c r="V172"/>
      <c r="W172"/>
      <c r="X172"/>
    </row>
    <row r="173" spans="14:24" s="3" customFormat="1" ht="12" x14ac:dyDescent="0.15">
      <c r="N173"/>
      <c r="O173"/>
      <c r="P173"/>
      <c r="Q173"/>
      <c r="R173"/>
      <c r="S173"/>
      <c r="T173"/>
      <c r="U173"/>
      <c r="V173"/>
      <c r="W173"/>
      <c r="X173"/>
    </row>
    <row r="174" spans="14:24" s="3" customFormat="1" ht="12" x14ac:dyDescent="0.15">
      <c r="N174"/>
      <c r="O174"/>
      <c r="P174"/>
      <c r="Q174"/>
      <c r="R174"/>
      <c r="S174"/>
      <c r="T174"/>
      <c r="U174"/>
      <c r="V174"/>
      <c r="W174"/>
      <c r="X174"/>
    </row>
    <row r="175" spans="14:24" s="3" customFormat="1" ht="12" x14ac:dyDescent="0.15">
      <c r="N175"/>
      <c r="O175"/>
      <c r="P175"/>
      <c r="Q175"/>
      <c r="R175"/>
      <c r="S175"/>
      <c r="T175"/>
      <c r="U175"/>
      <c r="V175"/>
      <c r="W175"/>
      <c r="X175"/>
    </row>
    <row r="176" spans="14:24" s="3" customFormat="1" ht="12" x14ac:dyDescent="0.15">
      <c r="N176"/>
      <c r="O176"/>
      <c r="P176"/>
      <c r="Q176"/>
      <c r="R176"/>
      <c r="S176"/>
      <c r="T176"/>
      <c r="U176"/>
      <c r="V176"/>
      <c r="W176"/>
      <c r="X176"/>
    </row>
    <row r="177" spans="14:24" s="3" customFormat="1" ht="12" x14ac:dyDescent="0.15">
      <c r="N177"/>
      <c r="O177"/>
      <c r="P177"/>
      <c r="Q177"/>
      <c r="R177"/>
      <c r="S177"/>
      <c r="T177"/>
      <c r="U177"/>
      <c r="V177"/>
      <c r="W177"/>
      <c r="X177"/>
    </row>
    <row r="178" spans="14:24" s="3" customFormat="1" ht="12" x14ac:dyDescent="0.15">
      <c r="N178"/>
      <c r="O178"/>
      <c r="P178"/>
      <c r="Q178"/>
      <c r="R178"/>
      <c r="S178"/>
      <c r="T178"/>
      <c r="U178"/>
      <c r="V178"/>
      <c r="W178"/>
      <c r="X178"/>
    </row>
    <row r="179" spans="14:24" s="3" customFormat="1" ht="12" x14ac:dyDescent="0.15">
      <c r="N179"/>
      <c r="O179"/>
      <c r="P179"/>
      <c r="Q179"/>
      <c r="R179"/>
      <c r="S179"/>
      <c r="T179"/>
      <c r="U179"/>
      <c r="V179"/>
      <c r="W179"/>
      <c r="X179"/>
    </row>
    <row r="180" spans="14:24" s="3" customFormat="1" ht="12" x14ac:dyDescent="0.15">
      <c r="N180"/>
      <c r="O180"/>
      <c r="P180"/>
      <c r="Q180"/>
      <c r="R180"/>
      <c r="S180"/>
      <c r="T180"/>
      <c r="U180"/>
      <c r="V180"/>
      <c r="W180"/>
      <c r="X180"/>
    </row>
    <row r="181" spans="14:24" s="3" customFormat="1" ht="12" x14ac:dyDescent="0.15">
      <c r="N181"/>
      <c r="O181"/>
      <c r="P181"/>
      <c r="Q181"/>
      <c r="R181"/>
      <c r="S181"/>
      <c r="T181"/>
      <c r="U181"/>
      <c r="V181"/>
      <c r="W181"/>
      <c r="X181"/>
    </row>
    <row r="182" spans="14:24" s="3" customFormat="1" ht="12" x14ac:dyDescent="0.15">
      <c r="N182"/>
      <c r="O182"/>
      <c r="P182"/>
      <c r="Q182"/>
      <c r="R182"/>
      <c r="S182"/>
      <c r="T182"/>
      <c r="U182"/>
      <c r="V182"/>
      <c r="W182"/>
      <c r="X182"/>
    </row>
    <row r="183" spans="14:24" s="3" customFormat="1" ht="12" x14ac:dyDescent="0.15">
      <c r="N183"/>
      <c r="O183"/>
      <c r="P183"/>
      <c r="Q183"/>
      <c r="R183"/>
      <c r="S183"/>
      <c r="T183"/>
      <c r="U183"/>
      <c r="V183"/>
      <c r="W183"/>
      <c r="X183"/>
    </row>
    <row r="184" spans="14:24" s="3" customFormat="1" ht="12" x14ac:dyDescent="0.15">
      <c r="N184"/>
      <c r="O184"/>
      <c r="P184"/>
      <c r="Q184"/>
      <c r="R184"/>
      <c r="S184"/>
      <c r="T184"/>
      <c r="U184"/>
      <c r="V184"/>
      <c r="W184"/>
      <c r="X184"/>
    </row>
    <row r="185" spans="14:24" s="3" customFormat="1" ht="12" x14ac:dyDescent="0.15">
      <c r="N185"/>
      <c r="O185"/>
      <c r="P185"/>
      <c r="Q185"/>
      <c r="R185"/>
      <c r="S185"/>
      <c r="T185"/>
      <c r="U185"/>
      <c r="V185"/>
      <c r="W185"/>
      <c r="X185"/>
    </row>
    <row r="186" spans="14:24" s="3" customFormat="1" ht="12" x14ac:dyDescent="0.15">
      <c r="N186"/>
      <c r="O186"/>
      <c r="P186"/>
      <c r="Q186"/>
      <c r="R186"/>
      <c r="S186"/>
      <c r="T186"/>
      <c r="U186"/>
      <c r="V186"/>
      <c r="W186"/>
      <c r="X186"/>
    </row>
    <row r="187" spans="14:24" s="3" customFormat="1" ht="12" x14ac:dyDescent="0.15">
      <c r="N187"/>
      <c r="O187"/>
      <c r="P187"/>
      <c r="Q187"/>
      <c r="R187"/>
      <c r="S187"/>
      <c r="T187"/>
      <c r="U187"/>
      <c r="V187"/>
      <c r="W187"/>
      <c r="X187"/>
    </row>
    <row r="188" spans="14:24" s="3" customFormat="1" ht="12" x14ac:dyDescent="0.15">
      <c r="N188"/>
      <c r="O188"/>
      <c r="P188"/>
      <c r="Q188"/>
      <c r="R188"/>
      <c r="S188"/>
      <c r="T188"/>
      <c r="U188"/>
      <c r="V188"/>
      <c r="W188"/>
      <c r="X188"/>
    </row>
    <row r="189" spans="14:24" s="3" customFormat="1" ht="12" x14ac:dyDescent="0.15">
      <c r="N189"/>
      <c r="O189"/>
      <c r="P189"/>
      <c r="Q189"/>
      <c r="R189"/>
      <c r="S189"/>
      <c r="T189"/>
      <c r="U189"/>
      <c r="V189"/>
      <c r="W189"/>
      <c r="X189"/>
    </row>
    <row r="190" spans="14:24" s="3" customFormat="1" ht="12" x14ac:dyDescent="0.15">
      <c r="N190"/>
      <c r="O190"/>
      <c r="P190"/>
      <c r="Q190"/>
      <c r="R190"/>
      <c r="S190"/>
      <c r="T190"/>
      <c r="U190"/>
      <c r="V190"/>
      <c r="W190"/>
      <c r="X190"/>
    </row>
    <row r="191" spans="14:24" s="3" customFormat="1" ht="12" x14ac:dyDescent="0.15">
      <c r="N191"/>
      <c r="O191"/>
      <c r="P191"/>
      <c r="Q191"/>
      <c r="R191"/>
      <c r="S191"/>
      <c r="T191"/>
      <c r="U191"/>
      <c r="V191"/>
      <c r="W191"/>
      <c r="X191"/>
    </row>
    <row r="192" spans="14:24" s="3" customFormat="1" ht="12" x14ac:dyDescent="0.15">
      <c r="N192"/>
      <c r="O192"/>
      <c r="P192"/>
      <c r="Q192"/>
      <c r="R192"/>
      <c r="S192"/>
      <c r="T192"/>
      <c r="U192"/>
      <c r="V192"/>
      <c r="W192"/>
      <c r="X192"/>
    </row>
    <row r="193" spans="14:24" s="3" customFormat="1" ht="12" x14ac:dyDescent="0.15">
      <c r="N193"/>
      <c r="O193"/>
      <c r="P193"/>
      <c r="Q193"/>
      <c r="R193"/>
      <c r="S193"/>
      <c r="T193"/>
      <c r="U193"/>
      <c r="V193"/>
      <c r="W193"/>
      <c r="X193"/>
    </row>
    <row r="194" spans="14:24" s="3" customFormat="1" ht="12" x14ac:dyDescent="0.15">
      <c r="N194"/>
      <c r="O194"/>
      <c r="P194"/>
      <c r="Q194"/>
      <c r="R194"/>
      <c r="S194"/>
      <c r="T194"/>
      <c r="U194"/>
      <c r="V194"/>
      <c r="W194"/>
      <c r="X194"/>
    </row>
    <row r="195" spans="14:24" s="3" customFormat="1" ht="12" x14ac:dyDescent="0.15">
      <c r="N195"/>
      <c r="O195"/>
      <c r="P195"/>
      <c r="Q195"/>
      <c r="R195"/>
      <c r="S195"/>
      <c r="T195"/>
      <c r="U195"/>
      <c r="V195"/>
      <c r="W195"/>
      <c r="X195"/>
    </row>
    <row r="196" spans="14:24" s="3" customFormat="1" ht="12" x14ac:dyDescent="0.15">
      <c r="N196"/>
      <c r="O196"/>
      <c r="P196"/>
      <c r="Q196"/>
      <c r="R196"/>
      <c r="S196"/>
      <c r="T196"/>
      <c r="U196"/>
      <c r="V196"/>
      <c r="W196"/>
      <c r="X196"/>
    </row>
    <row r="197" spans="14:24" s="3" customFormat="1" ht="12" x14ac:dyDescent="0.15">
      <c r="N197"/>
      <c r="O197"/>
      <c r="P197"/>
      <c r="Q197"/>
      <c r="R197"/>
      <c r="S197"/>
      <c r="T197"/>
      <c r="U197"/>
      <c r="V197"/>
      <c r="W197"/>
      <c r="X197"/>
    </row>
    <row r="198" spans="14:24" s="3" customFormat="1" ht="12" x14ac:dyDescent="0.15">
      <c r="N198"/>
      <c r="O198"/>
      <c r="P198"/>
      <c r="Q198"/>
      <c r="R198"/>
      <c r="S198"/>
      <c r="T198"/>
      <c r="U198"/>
      <c r="V198"/>
      <c r="W198"/>
      <c r="X198"/>
    </row>
    <row r="199" spans="14:24" s="3" customFormat="1" ht="12" x14ac:dyDescent="0.15">
      <c r="N199"/>
      <c r="O199"/>
      <c r="P199"/>
      <c r="Q199"/>
      <c r="R199"/>
      <c r="S199"/>
      <c r="T199"/>
      <c r="U199"/>
      <c r="V199"/>
      <c r="W199"/>
      <c r="X199"/>
    </row>
    <row r="200" spans="14:24" s="3" customFormat="1" ht="12" x14ac:dyDescent="0.15">
      <c r="N200"/>
      <c r="O200"/>
      <c r="P200"/>
      <c r="Q200"/>
      <c r="R200"/>
      <c r="S200"/>
      <c r="T200"/>
      <c r="U200"/>
      <c r="V200"/>
      <c r="W200"/>
      <c r="X200"/>
    </row>
    <row r="201" spans="14:24" s="3" customFormat="1" ht="12" x14ac:dyDescent="0.15">
      <c r="N201"/>
      <c r="O201"/>
      <c r="P201"/>
      <c r="Q201"/>
      <c r="R201"/>
      <c r="S201"/>
      <c r="T201"/>
      <c r="U201"/>
      <c r="V201"/>
      <c r="W201"/>
      <c r="X201"/>
    </row>
    <row r="202" spans="14:24" s="3" customFormat="1" ht="12" x14ac:dyDescent="0.15">
      <c r="N202"/>
      <c r="O202"/>
      <c r="P202"/>
      <c r="Q202"/>
      <c r="R202"/>
      <c r="S202"/>
      <c r="T202"/>
      <c r="U202"/>
      <c r="V202"/>
      <c r="W202"/>
      <c r="X202"/>
    </row>
    <row r="203" spans="14:24" s="3" customFormat="1" ht="12" x14ac:dyDescent="0.15">
      <c r="N203"/>
      <c r="O203"/>
      <c r="P203"/>
      <c r="Q203"/>
      <c r="R203"/>
      <c r="S203"/>
      <c r="T203"/>
      <c r="U203"/>
      <c r="V203"/>
      <c r="W203"/>
      <c r="X203"/>
    </row>
    <row r="204" spans="14:24" s="3" customFormat="1" ht="12" x14ac:dyDescent="0.15">
      <c r="N204"/>
      <c r="O204"/>
      <c r="P204"/>
      <c r="Q204"/>
      <c r="R204"/>
      <c r="S204"/>
      <c r="T204"/>
      <c r="U204"/>
      <c r="V204"/>
      <c r="W204"/>
      <c r="X204"/>
    </row>
    <row r="205" spans="14:24" s="3" customFormat="1" ht="12" x14ac:dyDescent="0.15">
      <c r="N205"/>
      <c r="O205"/>
      <c r="P205"/>
      <c r="Q205"/>
      <c r="R205"/>
      <c r="S205"/>
      <c r="T205"/>
      <c r="U205"/>
      <c r="V205"/>
      <c r="W205"/>
      <c r="X205"/>
    </row>
    <row r="206" spans="14:24" s="3" customFormat="1" ht="12" x14ac:dyDescent="0.15">
      <c r="N206"/>
      <c r="O206"/>
      <c r="P206"/>
      <c r="Q206"/>
      <c r="R206"/>
      <c r="S206"/>
      <c r="T206"/>
      <c r="U206"/>
      <c r="V206"/>
      <c r="W206"/>
      <c r="X206"/>
    </row>
    <row r="207" spans="14:24" s="3" customFormat="1" ht="12" x14ac:dyDescent="0.15">
      <c r="N207"/>
      <c r="O207"/>
      <c r="P207"/>
      <c r="Q207"/>
      <c r="R207"/>
      <c r="S207"/>
      <c r="T207"/>
      <c r="U207"/>
      <c r="V207"/>
      <c r="W207"/>
      <c r="X207"/>
    </row>
    <row r="208" spans="14:24" s="3" customFormat="1" ht="12" x14ac:dyDescent="0.15">
      <c r="N208"/>
      <c r="O208"/>
      <c r="P208"/>
      <c r="Q208"/>
      <c r="R208"/>
      <c r="S208"/>
      <c r="T208"/>
      <c r="U208"/>
      <c r="V208"/>
      <c r="W208"/>
      <c r="X208"/>
    </row>
    <row r="209" spans="14:24" s="3" customFormat="1" ht="12" x14ac:dyDescent="0.15">
      <c r="N209"/>
      <c r="O209"/>
      <c r="P209"/>
      <c r="Q209"/>
      <c r="R209"/>
      <c r="S209"/>
      <c r="T209"/>
      <c r="U209"/>
      <c r="V209"/>
      <c r="W209"/>
      <c r="X209"/>
    </row>
    <row r="210" spans="14:24" s="3" customFormat="1" ht="12" x14ac:dyDescent="0.15">
      <c r="N210"/>
      <c r="O210"/>
      <c r="P210"/>
      <c r="Q210"/>
      <c r="R210"/>
      <c r="S210"/>
      <c r="T210"/>
      <c r="U210"/>
      <c r="V210"/>
      <c r="W210"/>
      <c r="X210"/>
    </row>
    <row r="211" spans="14:24" s="3" customFormat="1" ht="12" x14ac:dyDescent="0.15">
      <c r="N211"/>
      <c r="O211"/>
      <c r="P211"/>
      <c r="Q211"/>
      <c r="R211"/>
      <c r="S211"/>
      <c r="T211"/>
      <c r="U211"/>
      <c r="V211"/>
      <c r="W211"/>
      <c r="X211"/>
    </row>
    <row r="212" spans="14:24" s="3" customFormat="1" ht="12" x14ac:dyDescent="0.15">
      <c r="N212"/>
      <c r="O212"/>
      <c r="P212"/>
      <c r="Q212"/>
      <c r="R212"/>
      <c r="S212"/>
      <c r="T212"/>
      <c r="U212"/>
      <c r="V212"/>
      <c r="W212"/>
      <c r="X212"/>
    </row>
    <row r="213" spans="14:24" s="3" customFormat="1" ht="12" x14ac:dyDescent="0.15">
      <c r="N213"/>
      <c r="O213"/>
      <c r="P213"/>
      <c r="Q213"/>
      <c r="R213"/>
      <c r="S213"/>
      <c r="T213"/>
      <c r="U213"/>
      <c r="V213"/>
      <c r="W213"/>
      <c r="X213"/>
    </row>
    <row r="214" spans="14:24" s="3" customFormat="1" ht="12" x14ac:dyDescent="0.15">
      <c r="N214"/>
      <c r="O214"/>
      <c r="P214"/>
      <c r="Q214"/>
      <c r="R214"/>
      <c r="S214"/>
      <c r="T214"/>
      <c r="U214"/>
      <c r="V214"/>
      <c r="W214"/>
      <c r="X214"/>
    </row>
    <row r="215" spans="14:24" s="3" customFormat="1" ht="12" x14ac:dyDescent="0.15">
      <c r="N215"/>
      <c r="O215"/>
      <c r="P215"/>
      <c r="Q215"/>
      <c r="R215"/>
      <c r="S215"/>
      <c r="T215"/>
      <c r="U215"/>
      <c r="V215"/>
      <c r="W215"/>
      <c r="X215"/>
    </row>
    <row r="216" spans="14:24" s="3" customFormat="1" ht="12" x14ac:dyDescent="0.15">
      <c r="N216"/>
      <c r="O216"/>
      <c r="P216"/>
      <c r="Q216"/>
      <c r="R216"/>
      <c r="S216"/>
      <c r="T216"/>
      <c r="U216"/>
      <c r="V216"/>
      <c r="W216"/>
      <c r="X216"/>
    </row>
    <row r="217" spans="14:24" s="3" customFormat="1" ht="12" x14ac:dyDescent="0.15">
      <c r="N217"/>
      <c r="O217"/>
      <c r="P217"/>
      <c r="Q217"/>
      <c r="R217"/>
      <c r="S217"/>
      <c r="T217"/>
      <c r="U217"/>
      <c r="V217"/>
      <c r="W217"/>
      <c r="X217"/>
    </row>
    <row r="218" spans="14:24" s="3" customFormat="1" ht="12" x14ac:dyDescent="0.15">
      <c r="N218"/>
      <c r="O218"/>
      <c r="P218"/>
      <c r="Q218"/>
      <c r="R218"/>
      <c r="S218"/>
      <c r="T218"/>
      <c r="U218"/>
      <c r="V218"/>
      <c r="W218"/>
      <c r="X218"/>
    </row>
    <row r="219" spans="14:24" s="3" customFormat="1" ht="12" x14ac:dyDescent="0.15">
      <c r="N219"/>
      <c r="O219"/>
      <c r="P219"/>
      <c r="Q219"/>
      <c r="R219"/>
      <c r="S219"/>
      <c r="T219"/>
      <c r="U219"/>
      <c r="V219"/>
      <c r="W219"/>
      <c r="X219"/>
    </row>
    <row r="220" spans="14:24" s="3" customFormat="1" ht="12" x14ac:dyDescent="0.15">
      <c r="N220"/>
      <c r="O220"/>
      <c r="P220"/>
      <c r="Q220"/>
      <c r="R220"/>
      <c r="S220"/>
      <c r="T220"/>
      <c r="U220"/>
      <c r="V220"/>
      <c r="W220"/>
      <c r="X220"/>
    </row>
    <row r="221" spans="14:24" s="3" customFormat="1" ht="12" x14ac:dyDescent="0.15">
      <c r="N221"/>
      <c r="O221"/>
      <c r="P221"/>
      <c r="Q221"/>
      <c r="R221"/>
      <c r="S221"/>
      <c r="T221"/>
      <c r="U221"/>
      <c r="V221"/>
      <c r="W221"/>
      <c r="X221"/>
    </row>
    <row r="222" spans="14:24" s="3" customFormat="1" ht="12" x14ac:dyDescent="0.15">
      <c r="N222"/>
      <c r="O222"/>
      <c r="P222"/>
      <c r="Q222"/>
      <c r="R222"/>
      <c r="S222"/>
      <c r="T222"/>
      <c r="U222"/>
      <c r="V222"/>
      <c r="W222"/>
      <c r="X222"/>
    </row>
    <row r="223" spans="14:24" s="3" customFormat="1" ht="12" x14ac:dyDescent="0.15">
      <c r="N223"/>
      <c r="O223"/>
      <c r="P223"/>
      <c r="Q223"/>
      <c r="R223"/>
      <c r="S223"/>
      <c r="T223"/>
      <c r="U223"/>
      <c r="V223"/>
      <c r="W223"/>
      <c r="X223"/>
    </row>
    <row r="224" spans="14:24" s="3" customFormat="1" ht="12" x14ac:dyDescent="0.15">
      <c r="N224"/>
      <c r="O224"/>
      <c r="P224"/>
      <c r="Q224"/>
      <c r="R224"/>
      <c r="S224"/>
      <c r="T224"/>
      <c r="U224"/>
      <c r="V224"/>
      <c r="W224"/>
      <c r="X224"/>
    </row>
    <row r="225" spans="14:24" s="3" customFormat="1" ht="12" x14ac:dyDescent="0.15">
      <c r="N225"/>
      <c r="O225"/>
      <c r="P225"/>
      <c r="Q225"/>
      <c r="R225"/>
      <c r="S225"/>
      <c r="T225"/>
      <c r="U225"/>
      <c r="V225"/>
      <c r="W225"/>
      <c r="X225"/>
    </row>
    <row r="226" spans="14:24" s="3" customFormat="1" ht="12" x14ac:dyDescent="0.15">
      <c r="N226"/>
      <c r="O226"/>
      <c r="P226"/>
      <c r="Q226"/>
      <c r="R226"/>
      <c r="S226"/>
      <c r="T226"/>
      <c r="U226"/>
      <c r="V226"/>
      <c r="W226"/>
      <c r="X226"/>
    </row>
    <row r="227" spans="14:24" s="3" customFormat="1" ht="12" x14ac:dyDescent="0.15">
      <c r="N227"/>
      <c r="O227"/>
      <c r="P227"/>
      <c r="Q227"/>
      <c r="R227"/>
      <c r="S227"/>
      <c r="T227"/>
      <c r="U227"/>
      <c r="V227"/>
      <c r="W227"/>
      <c r="X227"/>
    </row>
    <row r="228" spans="14:24" s="3" customFormat="1" ht="12" x14ac:dyDescent="0.15">
      <c r="N228"/>
      <c r="O228"/>
      <c r="P228"/>
      <c r="Q228"/>
      <c r="R228"/>
      <c r="S228"/>
      <c r="T228"/>
      <c r="U228"/>
      <c r="V228"/>
      <c r="W228"/>
      <c r="X228"/>
    </row>
    <row r="229" spans="14:24" s="3" customFormat="1" ht="12" x14ac:dyDescent="0.15">
      <c r="N229"/>
      <c r="O229"/>
      <c r="P229"/>
      <c r="Q229"/>
      <c r="R229"/>
      <c r="S229"/>
      <c r="T229"/>
      <c r="U229"/>
      <c r="V229"/>
      <c r="W229"/>
      <c r="X229"/>
    </row>
    <row r="230" spans="14:24" s="3" customFormat="1" ht="12" x14ac:dyDescent="0.15">
      <c r="N230"/>
      <c r="O230"/>
      <c r="P230"/>
      <c r="Q230"/>
      <c r="R230"/>
      <c r="S230"/>
      <c r="T230"/>
      <c r="U230"/>
      <c r="V230"/>
      <c r="W230"/>
      <c r="X230"/>
    </row>
    <row r="231" spans="14:24" s="3" customFormat="1" ht="12" x14ac:dyDescent="0.15">
      <c r="N231"/>
      <c r="O231"/>
      <c r="P231"/>
      <c r="Q231"/>
      <c r="R231"/>
      <c r="S231"/>
      <c r="T231"/>
      <c r="U231"/>
      <c r="V231"/>
      <c r="W231"/>
      <c r="X231"/>
    </row>
    <row r="232" spans="14:24" s="3" customFormat="1" ht="12" x14ac:dyDescent="0.15">
      <c r="N232"/>
      <c r="O232"/>
      <c r="P232"/>
      <c r="Q232"/>
      <c r="R232"/>
      <c r="S232"/>
      <c r="T232"/>
      <c r="U232"/>
      <c r="V232"/>
      <c r="W232"/>
      <c r="X232"/>
    </row>
    <row r="233" spans="14:24" s="3" customFormat="1" ht="12" x14ac:dyDescent="0.15">
      <c r="N233"/>
      <c r="O233"/>
      <c r="P233"/>
      <c r="Q233"/>
      <c r="R233"/>
      <c r="S233"/>
      <c r="T233"/>
      <c r="U233"/>
      <c r="V233"/>
      <c r="W233"/>
      <c r="X233"/>
    </row>
    <row r="234" spans="14:24" s="3" customFormat="1" ht="12" x14ac:dyDescent="0.15">
      <c r="N234"/>
      <c r="O234"/>
      <c r="P234"/>
      <c r="Q234"/>
      <c r="R234"/>
      <c r="S234"/>
      <c r="T234"/>
      <c r="U234"/>
      <c r="V234"/>
      <c r="W234"/>
      <c r="X234"/>
    </row>
    <row r="235" spans="14:24" s="3" customFormat="1" ht="12" x14ac:dyDescent="0.15">
      <c r="N235"/>
      <c r="O235"/>
      <c r="P235"/>
      <c r="Q235"/>
      <c r="R235"/>
      <c r="S235"/>
      <c r="T235"/>
      <c r="U235"/>
      <c r="V235"/>
      <c r="W235"/>
      <c r="X235"/>
    </row>
    <row r="236" spans="14:24" s="3" customFormat="1" ht="12" x14ac:dyDescent="0.15">
      <c r="N236"/>
      <c r="O236"/>
      <c r="P236"/>
      <c r="Q236"/>
      <c r="R236"/>
      <c r="S236"/>
      <c r="T236"/>
      <c r="U236"/>
      <c r="V236"/>
      <c r="W236"/>
      <c r="X236"/>
    </row>
    <row r="237" spans="14:24" s="3" customFormat="1" ht="12" x14ac:dyDescent="0.15">
      <c r="N237"/>
      <c r="O237"/>
      <c r="P237"/>
      <c r="Q237"/>
      <c r="R237"/>
      <c r="S237"/>
      <c r="T237"/>
      <c r="U237"/>
      <c r="V237"/>
      <c r="W237"/>
      <c r="X237"/>
    </row>
    <row r="238" spans="14:24" s="3" customFormat="1" ht="12" x14ac:dyDescent="0.15">
      <c r="N238"/>
      <c r="O238"/>
      <c r="P238"/>
      <c r="Q238"/>
      <c r="R238"/>
      <c r="S238"/>
      <c r="T238"/>
      <c r="U238"/>
      <c r="V238"/>
      <c r="W238"/>
      <c r="X238"/>
    </row>
    <row r="239" spans="14:24" s="3" customFormat="1" ht="12" x14ac:dyDescent="0.15">
      <c r="N239"/>
      <c r="O239"/>
      <c r="P239"/>
      <c r="Q239"/>
      <c r="R239"/>
      <c r="S239"/>
      <c r="T239"/>
      <c r="U239"/>
      <c r="V239"/>
      <c r="W239"/>
      <c r="X239"/>
    </row>
    <row r="240" spans="14:24" s="3" customFormat="1" ht="12" x14ac:dyDescent="0.15">
      <c r="N240"/>
      <c r="O240"/>
      <c r="P240"/>
      <c r="Q240"/>
      <c r="R240"/>
      <c r="S240"/>
      <c r="T240"/>
      <c r="U240"/>
      <c r="V240"/>
      <c r="W240"/>
      <c r="X240"/>
    </row>
    <row r="241" spans="14:24" s="3" customFormat="1" ht="12" x14ac:dyDescent="0.15">
      <c r="N241"/>
      <c r="O241"/>
      <c r="P241"/>
      <c r="Q241"/>
      <c r="R241"/>
      <c r="S241"/>
      <c r="T241"/>
      <c r="U241"/>
      <c r="V241"/>
      <c r="W241"/>
      <c r="X241"/>
    </row>
    <row r="242" spans="14:24" s="3" customFormat="1" ht="12" x14ac:dyDescent="0.15">
      <c r="N242"/>
      <c r="O242"/>
      <c r="P242"/>
      <c r="Q242"/>
      <c r="R242"/>
      <c r="S242"/>
      <c r="T242"/>
      <c r="U242"/>
      <c r="V242"/>
      <c r="W242"/>
      <c r="X242"/>
    </row>
    <row r="243" spans="14:24" s="3" customFormat="1" ht="12" x14ac:dyDescent="0.15">
      <c r="N243"/>
      <c r="O243"/>
      <c r="P243"/>
      <c r="Q243"/>
      <c r="R243"/>
      <c r="S243"/>
      <c r="T243"/>
      <c r="U243"/>
      <c r="V243"/>
      <c r="W243"/>
      <c r="X243"/>
    </row>
    <row r="244" spans="14:24" s="3" customFormat="1" ht="12" x14ac:dyDescent="0.15">
      <c r="N244"/>
      <c r="O244"/>
      <c r="P244"/>
      <c r="Q244"/>
      <c r="R244"/>
      <c r="S244"/>
      <c r="T244"/>
      <c r="U244"/>
      <c r="V244"/>
      <c r="W244"/>
      <c r="X244"/>
    </row>
    <row r="245" spans="14:24" s="3" customFormat="1" ht="12" x14ac:dyDescent="0.15">
      <c r="N245"/>
      <c r="O245"/>
      <c r="P245"/>
      <c r="Q245"/>
      <c r="R245"/>
      <c r="S245"/>
      <c r="T245"/>
      <c r="U245"/>
      <c r="V245"/>
      <c r="W245"/>
      <c r="X245"/>
    </row>
    <row r="246" spans="14:24" s="3" customFormat="1" ht="12" x14ac:dyDescent="0.15">
      <c r="N246"/>
      <c r="O246"/>
      <c r="P246"/>
      <c r="Q246"/>
      <c r="R246"/>
      <c r="S246"/>
      <c r="T246"/>
      <c r="U246"/>
      <c r="V246"/>
      <c r="W246"/>
      <c r="X246"/>
    </row>
    <row r="247" spans="14:24" s="3" customFormat="1" ht="12" x14ac:dyDescent="0.15">
      <c r="N247"/>
      <c r="O247"/>
      <c r="P247"/>
      <c r="Q247"/>
      <c r="R247"/>
      <c r="S247"/>
      <c r="T247"/>
      <c r="U247"/>
      <c r="V247"/>
      <c r="W247"/>
      <c r="X247"/>
    </row>
    <row r="248" spans="14:24" s="3" customFormat="1" ht="12" x14ac:dyDescent="0.15">
      <c r="N248"/>
      <c r="O248"/>
      <c r="P248"/>
      <c r="Q248"/>
      <c r="R248"/>
      <c r="S248"/>
      <c r="T248"/>
      <c r="U248"/>
      <c r="V248"/>
      <c r="W248"/>
      <c r="X248"/>
    </row>
    <row r="249" spans="14:24" s="3" customFormat="1" ht="12" x14ac:dyDescent="0.15">
      <c r="N249"/>
      <c r="O249"/>
      <c r="P249"/>
      <c r="Q249"/>
      <c r="R249"/>
      <c r="S249"/>
      <c r="T249"/>
      <c r="U249"/>
      <c r="V249"/>
      <c r="W249"/>
      <c r="X249"/>
    </row>
    <row r="250" spans="14:24" s="3" customFormat="1" ht="12" x14ac:dyDescent="0.15">
      <c r="N250"/>
      <c r="O250"/>
      <c r="P250"/>
      <c r="Q250"/>
      <c r="R250"/>
      <c r="S250"/>
      <c r="T250"/>
      <c r="U250"/>
      <c r="V250"/>
      <c r="W250"/>
      <c r="X250"/>
    </row>
    <row r="251" spans="14:24" s="3" customFormat="1" ht="12" x14ac:dyDescent="0.15">
      <c r="N251"/>
      <c r="O251"/>
      <c r="P251"/>
      <c r="Q251"/>
      <c r="R251"/>
      <c r="S251"/>
      <c r="T251"/>
      <c r="U251"/>
      <c r="V251"/>
      <c r="W251"/>
      <c r="X251"/>
    </row>
    <row r="252" spans="14:24" s="3" customFormat="1" ht="12" x14ac:dyDescent="0.15">
      <c r="N252"/>
      <c r="O252"/>
      <c r="P252"/>
      <c r="Q252"/>
      <c r="R252"/>
      <c r="S252"/>
      <c r="T252"/>
      <c r="U252"/>
      <c r="V252"/>
      <c r="W252"/>
      <c r="X252"/>
    </row>
    <row r="253" spans="14:24" s="3" customFormat="1" ht="12" x14ac:dyDescent="0.15">
      <c r="N253"/>
      <c r="O253"/>
      <c r="P253"/>
      <c r="Q253"/>
      <c r="R253"/>
      <c r="S253"/>
      <c r="T253"/>
      <c r="U253"/>
      <c r="V253"/>
      <c r="W253"/>
      <c r="X253"/>
    </row>
    <row r="254" spans="14:24" s="3" customFormat="1" ht="12" x14ac:dyDescent="0.15">
      <c r="N254"/>
      <c r="O254"/>
      <c r="P254"/>
      <c r="Q254"/>
      <c r="R254"/>
      <c r="S254"/>
      <c r="T254"/>
      <c r="U254"/>
      <c r="V254"/>
      <c r="W254"/>
      <c r="X254"/>
    </row>
    <row r="255" spans="14:24" s="3" customFormat="1" ht="12" x14ac:dyDescent="0.15">
      <c r="N255"/>
      <c r="O255"/>
      <c r="P255"/>
      <c r="Q255"/>
      <c r="R255"/>
      <c r="S255"/>
      <c r="T255"/>
      <c r="U255"/>
      <c r="V255"/>
      <c r="W255"/>
      <c r="X255"/>
    </row>
    <row r="256" spans="14:24" s="3" customFormat="1" ht="12" x14ac:dyDescent="0.15">
      <c r="N256"/>
      <c r="O256"/>
      <c r="P256"/>
      <c r="Q256"/>
      <c r="R256"/>
      <c r="S256"/>
      <c r="T256"/>
      <c r="U256"/>
      <c r="V256"/>
      <c r="W256"/>
      <c r="X256"/>
    </row>
    <row r="257" spans="14:24" s="3" customFormat="1" ht="12" x14ac:dyDescent="0.15">
      <c r="N257"/>
      <c r="O257"/>
      <c r="P257"/>
      <c r="Q257"/>
      <c r="R257"/>
      <c r="S257"/>
      <c r="T257"/>
      <c r="U257"/>
      <c r="V257"/>
      <c r="W257"/>
      <c r="X257"/>
    </row>
    <row r="258" spans="14:24" s="3" customFormat="1" ht="12" x14ac:dyDescent="0.15">
      <c r="N258"/>
      <c r="O258"/>
      <c r="P258"/>
      <c r="Q258"/>
      <c r="R258"/>
      <c r="S258"/>
      <c r="T258"/>
      <c r="U258"/>
      <c r="V258"/>
      <c r="W258"/>
      <c r="X258"/>
    </row>
    <row r="259" spans="14:24" s="3" customFormat="1" ht="12" x14ac:dyDescent="0.15">
      <c r="N259"/>
      <c r="O259"/>
      <c r="P259"/>
      <c r="Q259"/>
      <c r="R259"/>
      <c r="S259"/>
      <c r="T259"/>
      <c r="U259"/>
      <c r="V259"/>
      <c r="W259"/>
      <c r="X259"/>
    </row>
    <row r="260" spans="14:24" s="3" customFormat="1" ht="12" x14ac:dyDescent="0.15">
      <c r="N260"/>
      <c r="O260"/>
      <c r="P260"/>
      <c r="Q260"/>
      <c r="R260"/>
      <c r="S260"/>
      <c r="T260"/>
      <c r="U260"/>
      <c r="V260"/>
      <c r="W260"/>
      <c r="X260"/>
    </row>
    <row r="261" spans="14:24" s="3" customFormat="1" ht="12" x14ac:dyDescent="0.15">
      <c r="N261"/>
      <c r="O261"/>
      <c r="P261"/>
      <c r="Q261"/>
      <c r="R261"/>
      <c r="S261"/>
      <c r="T261"/>
      <c r="U261"/>
      <c r="V261"/>
      <c r="W261"/>
      <c r="X261"/>
    </row>
    <row r="262" spans="14:24" s="3" customFormat="1" ht="12" x14ac:dyDescent="0.15">
      <c r="N262"/>
      <c r="O262"/>
      <c r="P262"/>
      <c r="Q262"/>
      <c r="R262"/>
      <c r="S262"/>
      <c r="T262"/>
      <c r="U262"/>
      <c r="V262"/>
      <c r="W262"/>
      <c r="X262"/>
    </row>
    <row r="263" spans="14:24" s="3" customFormat="1" ht="12" x14ac:dyDescent="0.15">
      <c r="N263"/>
      <c r="O263"/>
      <c r="P263"/>
      <c r="Q263"/>
      <c r="R263"/>
      <c r="S263"/>
      <c r="T263"/>
      <c r="U263"/>
      <c r="V263"/>
      <c r="W263"/>
      <c r="X263"/>
    </row>
    <row r="264" spans="14:24" s="3" customFormat="1" ht="12" x14ac:dyDescent="0.15">
      <c r="N264"/>
      <c r="O264"/>
      <c r="P264"/>
      <c r="Q264"/>
      <c r="R264"/>
      <c r="S264"/>
      <c r="T264"/>
      <c r="U264"/>
      <c r="V264"/>
      <c r="W264"/>
      <c r="X264"/>
    </row>
    <row r="265" spans="14:24" s="3" customFormat="1" ht="12" x14ac:dyDescent="0.15">
      <c r="N265"/>
      <c r="O265"/>
      <c r="P265"/>
      <c r="Q265"/>
      <c r="R265"/>
      <c r="S265"/>
      <c r="T265"/>
      <c r="U265"/>
      <c r="V265"/>
      <c r="W265"/>
      <c r="X265"/>
    </row>
    <row r="266" spans="14:24" s="3" customFormat="1" ht="12" x14ac:dyDescent="0.15">
      <c r="N266"/>
      <c r="O266"/>
      <c r="P266"/>
      <c r="Q266"/>
      <c r="R266"/>
      <c r="S266"/>
      <c r="T266"/>
      <c r="U266"/>
      <c r="V266"/>
      <c r="W266"/>
      <c r="X266"/>
    </row>
    <row r="267" spans="14:24" s="3" customFormat="1" ht="12" x14ac:dyDescent="0.15">
      <c r="N267"/>
      <c r="O267"/>
      <c r="P267"/>
      <c r="Q267"/>
      <c r="R267"/>
      <c r="S267"/>
      <c r="T267"/>
      <c r="U267"/>
      <c r="V267"/>
      <c r="W267"/>
      <c r="X267"/>
    </row>
    <row r="268" spans="14:24" s="3" customFormat="1" ht="12" x14ac:dyDescent="0.15">
      <c r="N268"/>
      <c r="O268"/>
      <c r="P268"/>
      <c r="Q268"/>
      <c r="R268"/>
      <c r="S268"/>
      <c r="T268"/>
      <c r="U268"/>
      <c r="V268"/>
      <c r="W268"/>
      <c r="X268"/>
    </row>
    <row r="269" spans="14:24" s="3" customFormat="1" ht="12" x14ac:dyDescent="0.15">
      <c r="N269"/>
      <c r="O269"/>
      <c r="P269"/>
      <c r="Q269"/>
      <c r="R269"/>
      <c r="S269"/>
      <c r="T269"/>
      <c r="U269"/>
      <c r="V269"/>
      <c r="W269"/>
      <c r="X269"/>
    </row>
    <row r="270" spans="14:24" s="3" customFormat="1" ht="12" x14ac:dyDescent="0.15">
      <c r="N270"/>
      <c r="O270"/>
      <c r="P270"/>
      <c r="Q270"/>
      <c r="R270"/>
      <c r="S270"/>
      <c r="T270"/>
      <c r="U270"/>
      <c r="V270"/>
      <c r="W270"/>
      <c r="X270"/>
    </row>
    <row r="271" spans="14:24" s="3" customFormat="1" ht="12" x14ac:dyDescent="0.15">
      <c r="N271"/>
      <c r="O271"/>
      <c r="P271"/>
      <c r="Q271"/>
      <c r="R271"/>
      <c r="S271"/>
      <c r="T271"/>
      <c r="U271"/>
      <c r="V271"/>
      <c r="W271"/>
      <c r="X271"/>
    </row>
    <row r="272" spans="14:24" s="3" customFormat="1" ht="12" x14ac:dyDescent="0.15">
      <c r="N272"/>
      <c r="O272"/>
      <c r="P272"/>
      <c r="Q272"/>
      <c r="R272"/>
      <c r="S272"/>
      <c r="T272"/>
      <c r="U272"/>
      <c r="V272"/>
      <c r="W272"/>
      <c r="X272"/>
    </row>
    <row r="273" spans="14:24" s="3" customFormat="1" ht="12" x14ac:dyDescent="0.15">
      <c r="N273"/>
      <c r="O273"/>
      <c r="P273"/>
      <c r="Q273"/>
      <c r="R273"/>
      <c r="S273"/>
      <c r="T273"/>
      <c r="U273"/>
      <c r="V273"/>
      <c r="W273"/>
      <c r="X273"/>
    </row>
    <row r="274" spans="14:24" s="3" customFormat="1" ht="12" x14ac:dyDescent="0.15">
      <c r="N274"/>
      <c r="O274"/>
      <c r="P274"/>
      <c r="Q274"/>
      <c r="R274"/>
      <c r="S274"/>
      <c r="T274"/>
      <c r="U274"/>
      <c r="V274"/>
      <c r="W274"/>
      <c r="X274"/>
    </row>
    <row r="275" spans="14:24" s="3" customFormat="1" ht="12" x14ac:dyDescent="0.15">
      <c r="N275"/>
      <c r="O275"/>
      <c r="P275"/>
      <c r="Q275"/>
      <c r="R275"/>
      <c r="S275"/>
      <c r="T275"/>
      <c r="U275"/>
      <c r="V275"/>
      <c r="W275"/>
      <c r="X275"/>
    </row>
    <row r="276" spans="14:24" s="3" customFormat="1" ht="12" x14ac:dyDescent="0.15">
      <c r="N276"/>
      <c r="O276"/>
      <c r="P276"/>
      <c r="Q276"/>
      <c r="R276"/>
      <c r="S276"/>
      <c r="T276"/>
      <c r="U276"/>
      <c r="V276"/>
      <c r="W276"/>
      <c r="X276"/>
    </row>
    <row r="277" spans="14:24" s="3" customFormat="1" ht="12" x14ac:dyDescent="0.15">
      <c r="N277"/>
      <c r="O277"/>
      <c r="P277"/>
      <c r="Q277"/>
      <c r="R277"/>
      <c r="S277"/>
      <c r="T277"/>
      <c r="U277"/>
      <c r="V277"/>
      <c r="W277"/>
      <c r="X277"/>
    </row>
    <row r="278" spans="14:24" s="3" customFormat="1" ht="12" x14ac:dyDescent="0.15">
      <c r="N278"/>
      <c r="O278"/>
      <c r="P278"/>
      <c r="Q278"/>
      <c r="R278"/>
      <c r="S278"/>
      <c r="T278"/>
      <c r="U278"/>
      <c r="V278"/>
      <c r="W278"/>
      <c r="X278"/>
    </row>
    <row r="279" spans="14:24" s="3" customFormat="1" ht="12" x14ac:dyDescent="0.15">
      <c r="N279"/>
      <c r="O279"/>
      <c r="P279"/>
      <c r="Q279"/>
      <c r="R279"/>
      <c r="S279"/>
      <c r="T279"/>
      <c r="U279"/>
      <c r="V279"/>
      <c r="W279"/>
      <c r="X279"/>
    </row>
    <row r="280" spans="14:24" s="3" customFormat="1" ht="12" x14ac:dyDescent="0.15">
      <c r="N280"/>
      <c r="O280"/>
      <c r="P280"/>
      <c r="Q280"/>
      <c r="R280"/>
      <c r="S280"/>
      <c r="T280"/>
      <c r="U280"/>
      <c r="V280"/>
      <c r="W280"/>
      <c r="X280"/>
    </row>
    <row r="281" spans="14:24" s="3" customFormat="1" ht="12" x14ac:dyDescent="0.15">
      <c r="N281"/>
      <c r="O281"/>
      <c r="P281"/>
      <c r="Q281"/>
      <c r="R281"/>
      <c r="S281"/>
      <c r="T281"/>
      <c r="U281"/>
      <c r="V281"/>
      <c r="W281"/>
      <c r="X281"/>
    </row>
    <row r="282" spans="14:24" s="3" customFormat="1" ht="12" x14ac:dyDescent="0.15">
      <c r="N282"/>
      <c r="O282"/>
      <c r="P282"/>
      <c r="Q282"/>
      <c r="R282"/>
      <c r="S282"/>
      <c r="T282"/>
      <c r="U282"/>
      <c r="V282"/>
      <c r="W282"/>
      <c r="X282"/>
    </row>
    <row r="283" spans="14:24" s="3" customFormat="1" ht="12" x14ac:dyDescent="0.15">
      <c r="N283"/>
      <c r="O283"/>
      <c r="P283"/>
      <c r="Q283"/>
      <c r="R283"/>
      <c r="S283"/>
      <c r="T283"/>
      <c r="U283"/>
      <c r="V283"/>
      <c r="W283"/>
      <c r="X283"/>
    </row>
    <row r="284" spans="14:24" s="3" customFormat="1" ht="12" x14ac:dyDescent="0.15">
      <c r="N284"/>
      <c r="O284"/>
      <c r="P284"/>
      <c r="Q284"/>
      <c r="R284"/>
      <c r="S284"/>
      <c r="T284"/>
      <c r="U284"/>
      <c r="V284"/>
      <c r="W284"/>
      <c r="X284"/>
    </row>
    <row r="285" spans="14:24" s="3" customFormat="1" ht="12" x14ac:dyDescent="0.15">
      <c r="N285"/>
      <c r="O285"/>
      <c r="P285"/>
      <c r="Q285"/>
      <c r="R285"/>
      <c r="S285"/>
      <c r="T285"/>
      <c r="U285"/>
      <c r="V285"/>
      <c r="W285"/>
      <c r="X285"/>
    </row>
    <row r="286" spans="14:24" s="3" customFormat="1" ht="12" x14ac:dyDescent="0.15">
      <c r="N286"/>
      <c r="O286"/>
      <c r="P286"/>
      <c r="Q286"/>
      <c r="R286"/>
      <c r="S286"/>
      <c r="T286"/>
      <c r="U286"/>
      <c r="V286"/>
      <c r="W286"/>
      <c r="X286"/>
    </row>
    <row r="287" spans="14:24" s="3" customFormat="1" ht="12" x14ac:dyDescent="0.15">
      <c r="N287"/>
      <c r="O287"/>
      <c r="P287"/>
      <c r="Q287"/>
      <c r="R287"/>
      <c r="S287"/>
      <c r="T287"/>
      <c r="U287"/>
      <c r="V287"/>
      <c r="W287"/>
      <c r="X287"/>
    </row>
    <row r="288" spans="14:24" s="3" customFormat="1" ht="12" x14ac:dyDescent="0.15">
      <c r="N288"/>
      <c r="O288"/>
      <c r="P288"/>
      <c r="Q288"/>
      <c r="R288"/>
      <c r="S288"/>
      <c r="T288"/>
      <c r="U288"/>
      <c r="V288"/>
      <c r="W288"/>
      <c r="X288"/>
    </row>
    <row r="289" spans="14:24" s="3" customFormat="1" ht="12" x14ac:dyDescent="0.15">
      <c r="N289"/>
      <c r="O289"/>
      <c r="P289"/>
      <c r="Q289"/>
      <c r="R289"/>
      <c r="S289"/>
      <c r="T289"/>
      <c r="U289"/>
      <c r="V289"/>
      <c r="W289"/>
      <c r="X289"/>
    </row>
    <row r="290" spans="14:24" s="3" customFormat="1" ht="12" x14ac:dyDescent="0.15">
      <c r="N290"/>
      <c r="O290"/>
      <c r="P290"/>
      <c r="Q290"/>
      <c r="R290"/>
      <c r="S290"/>
      <c r="T290"/>
      <c r="U290"/>
      <c r="V290"/>
      <c r="W290"/>
      <c r="X290"/>
    </row>
    <row r="291" spans="14:24" s="3" customFormat="1" ht="12" x14ac:dyDescent="0.15">
      <c r="N291"/>
      <c r="O291"/>
      <c r="P291"/>
      <c r="Q291"/>
      <c r="R291"/>
      <c r="S291"/>
      <c r="T291"/>
      <c r="U291"/>
      <c r="V291"/>
      <c r="W291"/>
      <c r="X291"/>
    </row>
    <row r="292" spans="14:24" s="3" customFormat="1" ht="12" x14ac:dyDescent="0.15">
      <c r="N292"/>
      <c r="O292"/>
      <c r="P292"/>
      <c r="Q292"/>
      <c r="R292"/>
      <c r="S292"/>
      <c r="T292"/>
      <c r="U292"/>
      <c r="V292"/>
      <c r="W292"/>
      <c r="X292"/>
    </row>
    <row r="293" spans="14:24" s="3" customFormat="1" ht="12" x14ac:dyDescent="0.15">
      <c r="N293"/>
      <c r="O293"/>
      <c r="P293"/>
      <c r="Q293"/>
      <c r="R293"/>
      <c r="S293"/>
      <c r="T293"/>
      <c r="U293"/>
      <c r="V293"/>
      <c r="W293"/>
      <c r="X293"/>
    </row>
    <row r="294" spans="14:24" s="3" customFormat="1" ht="12" x14ac:dyDescent="0.15">
      <c r="N294"/>
      <c r="O294"/>
      <c r="P294"/>
      <c r="Q294"/>
      <c r="R294"/>
      <c r="S294"/>
      <c r="T294"/>
      <c r="U294"/>
      <c r="V294"/>
      <c r="W294"/>
      <c r="X294"/>
    </row>
    <row r="295" spans="14:24" s="3" customFormat="1" ht="12" x14ac:dyDescent="0.15">
      <c r="N295"/>
      <c r="O295"/>
      <c r="P295"/>
      <c r="Q295"/>
      <c r="R295"/>
      <c r="S295"/>
      <c r="T295"/>
      <c r="U295"/>
      <c r="V295"/>
      <c r="W295"/>
      <c r="X295"/>
    </row>
    <row r="296" spans="14:24" s="3" customFormat="1" ht="12" x14ac:dyDescent="0.15">
      <c r="N296"/>
      <c r="O296"/>
      <c r="P296"/>
      <c r="Q296"/>
      <c r="R296"/>
      <c r="S296"/>
      <c r="T296"/>
      <c r="U296"/>
      <c r="V296"/>
      <c r="W296"/>
      <c r="X296"/>
    </row>
    <row r="297" spans="14:24" s="3" customFormat="1" ht="12" x14ac:dyDescent="0.15">
      <c r="N297"/>
      <c r="O297"/>
      <c r="P297"/>
      <c r="Q297"/>
      <c r="R297"/>
      <c r="S297"/>
      <c r="T297"/>
      <c r="U297"/>
      <c r="V297"/>
      <c r="W297"/>
      <c r="X297"/>
    </row>
    <row r="298" spans="14:24" s="3" customFormat="1" ht="12" x14ac:dyDescent="0.15">
      <c r="N298"/>
      <c r="O298"/>
      <c r="P298"/>
      <c r="Q298"/>
      <c r="R298"/>
      <c r="S298"/>
      <c r="T298"/>
      <c r="U298"/>
      <c r="V298"/>
      <c r="W298"/>
      <c r="X298"/>
    </row>
    <row r="299" spans="14:24" s="3" customFormat="1" ht="12" x14ac:dyDescent="0.15">
      <c r="N299"/>
      <c r="O299"/>
      <c r="P299"/>
      <c r="Q299"/>
      <c r="R299"/>
      <c r="S299"/>
      <c r="T299"/>
      <c r="U299"/>
      <c r="V299"/>
      <c r="W299"/>
      <c r="X299"/>
    </row>
    <row r="300" spans="14:24" s="3" customFormat="1" ht="12" x14ac:dyDescent="0.15">
      <c r="N300"/>
      <c r="O300"/>
      <c r="P300"/>
      <c r="Q300"/>
      <c r="R300"/>
      <c r="S300"/>
      <c r="T300"/>
      <c r="U300"/>
      <c r="V300"/>
      <c r="W300"/>
      <c r="X300"/>
    </row>
    <row r="301" spans="14:24" s="3" customFormat="1" ht="12" x14ac:dyDescent="0.15">
      <c r="N301"/>
      <c r="O301"/>
      <c r="P301"/>
      <c r="Q301"/>
      <c r="R301"/>
      <c r="S301"/>
      <c r="T301"/>
      <c r="U301"/>
      <c r="V301"/>
      <c r="W301"/>
      <c r="X301"/>
    </row>
    <row r="302" spans="14:24" s="3" customFormat="1" ht="12" x14ac:dyDescent="0.15">
      <c r="N302"/>
      <c r="O302"/>
      <c r="P302"/>
      <c r="Q302"/>
      <c r="R302"/>
      <c r="S302"/>
      <c r="T302"/>
      <c r="U302"/>
      <c r="V302"/>
      <c r="W302"/>
      <c r="X302"/>
    </row>
    <row r="303" spans="14:24" s="3" customFormat="1" ht="12" x14ac:dyDescent="0.15">
      <c r="N303"/>
      <c r="O303"/>
      <c r="P303"/>
      <c r="Q303"/>
      <c r="R303"/>
      <c r="S303"/>
      <c r="T303"/>
      <c r="U303"/>
      <c r="V303"/>
      <c r="W303"/>
      <c r="X303"/>
    </row>
    <row r="304" spans="14:24" s="3" customFormat="1" ht="12" x14ac:dyDescent="0.15">
      <c r="N304"/>
      <c r="O304"/>
      <c r="P304"/>
      <c r="Q304"/>
      <c r="R304"/>
      <c r="S304"/>
      <c r="T304"/>
      <c r="U304"/>
      <c r="V304"/>
      <c r="W304"/>
      <c r="X304"/>
    </row>
    <row r="305" spans="14:24" s="3" customFormat="1" ht="12" x14ac:dyDescent="0.15">
      <c r="N305"/>
      <c r="O305"/>
      <c r="P305"/>
      <c r="Q305"/>
      <c r="R305"/>
      <c r="S305"/>
      <c r="T305"/>
      <c r="U305"/>
      <c r="V305"/>
      <c r="W305"/>
      <c r="X305"/>
    </row>
    <row r="306" spans="14:24" s="3" customFormat="1" ht="12" x14ac:dyDescent="0.15">
      <c r="N306"/>
      <c r="O306"/>
      <c r="P306"/>
      <c r="Q306"/>
      <c r="R306"/>
      <c r="S306"/>
      <c r="T306"/>
      <c r="U306"/>
      <c r="V306"/>
      <c r="W306"/>
      <c r="X306"/>
    </row>
    <row r="307" spans="14:24" s="3" customFormat="1" ht="12" x14ac:dyDescent="0.15">
      <c r="N307"/>
      <c r="O307"/>
      <c r="P307"/>
      <c r="Q307"/>
      <c r="R307"/>
      <c r="S307"/>
      <c r="T307"/>
      <c r="U307"/>
      <c r="V307"/>
      <c r="W307"/>
      <c r="X307"/>
    </row>
    <row r="308" spans="14:24" s="3" customFormat="1" ht="12" x14ac:dyDescent="0.15">
      <c r="N308"/>
      <c r="O308"/>
      <c r="P308"/>
      <c r="Q308"/>
      <c r="R308"/>
      <c r="S308"/>
      <c r="T308"/>
      <c r="U308"/>
      <c r="V308"/>
      <c r="W308"/>
      <c r="X308"/>
    </row>
    <row r="309" spans="14:24" s="3" customFormat="1" ht="12" x14ac:dyDescent="0.15">
      <c r="N309"/>
      <c r="O309"/>
      <c r="P309"/>
      <c r="Q309"/>
      <c r="R309"/>
      <c r="S309"/>
      <c r="T309"/>
      <c r="U309"/>
      <c r="V309"/>
      <c r="W309"/>
      <c r="X309"/>
    </row>
    <row r="310" spans="14:24" s="3" customFormat="1" ht="12" x14ac:dyDescent="0.15">
      <c r="N310"/>
      <c r="O310"/>
      <c r="P310"/>
      <c r="Q310"/>
      <c r="R310"/>
      <c r="S310"/>
      <c r="T310"/>
      <c r="U310"/>
      <c r="V310"/>
      <c r="W310"/>
      <c r="X310"/>
    </row>
    <row r="311" spans="14:24" s="3" customFormat="1" ht="12" x14ac:dyDescent="0.15">
      <c r="N311"/>
      <c r="O311"/>
      <c r="P311"/>
      <c r="Q311"/>
      <c r="R311"/>
      <c r="S311"/>
      <c r="T311"/>
      <c r="U311"/>
      <c r="V311"/>
      <c r="W311"/>
      <c r="X311"/>
    </row>
    <row r="312" spans="14:24" s="3" customFormat="1" ht="12" x14ac:dyDescent="0.15">
      <c r="N312"/>
      <c r="O312"/>
      <c r="P312"/>
      <c r="Q312"/>
      <c r="R312"/>
      <c r="S312"/>
      <c r="T312"/>
      <c r="U312"/>
      <c r="V312"/>
      <c r="W312"/>
      <c r="X312"/>
    </row>
    <row r="313" spans="14:24" s="3" customFormat="1" ht="12" x14ac:dyDescent="0.15">
      <c r="N313"/>
      <c r="O313"/>
      <c r="P313"/>
      <c r="Q313"/>
      <c r="R313"/>
      <c r="S313"/>
      <c r="T313"/>
      <c r="U313"/>
      <c r="V313"/>
      <c r="W313"/>
      <c r="X313"/>
    </row>
    <row r="314" spans="14:24" s="3" customFormat="1" ht="12" x14ac:dyDescent="0.15">
      <c r="N314"/>
      <c r="O314"/>
      <c r="P314"/>
      <c r="Q314"/>
      <c r="R314"/>
      <c r="S314"/>
      <c r="T314"/>
      <c r="U314"/>
      <c r="V314"/>
      <c r="W314"/>
      <c r="X314"/>
    </row>
    <row r="315" spans="14:24" s="3" customFormat="1" ht="12" x14ac:dyDescent="0.15">
      <c r="N315"/>
      <c r="O315"/>
      <c r="P315"/>
      <c r="Q315"/>
      <c r="R315"/>
      <c r="S315"/>
      <c r="T315"/>
      <c r="U315"/>
      <c r="V315"/>
      <c r="W315"/>
      <c r="X315"/>
    </row>
    <row r="316" spans="14:24" s="3" customFormat="1" ht="12" x14ac:dyDescent="0.15">
      <c r="N316"/>
      <c r="O316"/>
      <c r="P316"/>
      <c r="Q316"/>
      <c r="R316"/>
      <c r="S316"/>
      <c r="T316"/>
      <c r="U316"/>
      <c r="V316"/>
      <c r="W316"/>
      <c r="X316"/>
    </row>
    <row r="317" spans="14:24" s="3" customFormat="1" ht="12" x14ac:dyDescent="0.15">
      <c r="N317"/>
      <c r="O317"/>
      <c r="P317"/>
      <c r="Q317"/>
      <c r="R317"/>
      <c r="S317"/>
      <c r="T317"/>
      <c r="U317"/>
      <c r="V317"/>
      <c r="W317"/>
      <c r="X317"/>
    </row>
    <row r="318" spans="14:24" s="3" customFormat="1" ht="12" x14ac:dyDescent="0.15">
      <c r="N318"/>
      <c r="O318"/>
      <c r="P318"/>
      <c r="Q318"/>
      <c r="R318"/>
      <c r="S318"/>
      <c r="T318"/>
      <c r="U318"/>
      <c r="V318"/>
      <c r="W318"/>
      <c r="X318"/>
    </row>
    <row r="319" spans="14:24" s="3" customFormat="1" ht="12" x14ac:dyDescent="0.15">
      <c r="N319"/>
      <c r="O319"/>
      <c r="P319"/>
      <c r="Q319"/>
      <c r="R319"/>
      <c r="S319"/>
      <c r="T319"/>
      <c r="U319"/>
      <c r="V319"/>
      <c r="W319"/>
      <c r="X319"/>
    </row>
    <row r="320" spans="14:24" s="3" customFormat="1" ht="12" x14ac:dyDescent="0.15">
      <c r="N320"/>
      <c r="O320"/>
      <c r="P320"/>
      <c r="Q320"/>
      <c r="R320"/>
      <c r="S320"/>
      <c r="T320"/>
      <c r="U320"/>
      <c r="V320"/>
      <c r="W320"/>
      <c r="X320"/>
    </row>
    <row r="321" spans="14:24" s="3" customFormat="1" ht="12" x14ac:dyDescent="0.15">
      <c r="N321"/>
      <c r="O321"/>
      <c r="P321"/>
      <c r="Q321"/>
      <c r="R321"/>
      <c r="S321"/>
      <c r="T321"/>
      <c r="U321"/>
      <c r="V321"/>
      <c r="W321"/>
      <c r="X321"/>
    </row>
    <row r="322" spans="14:24" s="3" customFormat="1" ht="12" x14ac:dyDescent="0.15">
      <c r="N322"/>
      <c r="O322"/>
      <c r="P322"/>
      <c r="Q322"/>
      <c r="R322"/>
      <c r="S322"/>
      <c r="T322"/>
      <c r="U322"/>
      <c r="V322"/>
      <c r="W322"/>
      <c r="X322"/>
    </row>
    <row r="323" spans="14:24" s="3" customFormat="1" ht="12" x14ac:dyDescent="0.15">
      <c r="N323"/>
      <c r="O323"/>
      <c r="P323"/>
      <c r="Q323"/>
      <c r="R323"/>
      <c r="S323"/>
      <c r="T323"/>
      <c r="U323"/>
      <c r="V323"/>
      <c r="W323"/>
      <c r="X323"/>
    </row>
    <row r="324" spans="14:24" s="3" customFormat="1" ht="12" x14ac:dyDescent="0.15">
      <c r="N324"/>
      <c r="O324"/>
      <c r="P324"/>
      <c r="Q324"/>
      <c r="R324"/>
      <c r="S324"/>
      <c r="T324"/>
      <c r="U324"/>
      <c r="V324"/>
      <c r="W324"/>
      <c r="X324"/>
    </row>
    <row r="325" spans="14:24" s="3" customFormat="1" ht="12" x14ac:dyDescent="0.15">
      <c r="N325"/>
      <c r="O325"/>
      <c r="P325"/>
      <c r="Q325"/>
      <c r="R325"/>
      <c r="S325"/>
      <c r="T325"/>
      <c r="U325"/>
      <c r="V325"/>
      <c r="W325"/>
      <c r="X325"/>
    </row>
    <row r="326" spans="14:24" s="3" customFormat="1" ht="12" x14ac:dyDescent="0.15">
      <c r="N326"/>
      <c r="O326"/>
      <c r="P326"/>
      <c r="Q326"/>
      <c r="R326"/>
      <c r="S326"/>
      <c r="T326"/>
      <c r="U326"/>
      <c r="V326"/>
      <c r="W326"/>
      <c r="X326"/>
    </row>
    <row r="327" spans="14:24" s="3" customFormat="1" ht="12" x14ac:dyDescent="0.15">
      <c r="N327"/>
      <c r="O327"/>
      <c r="P327"/>
      <c r="Q327"/>
      <c r="R327"/>
      <c r="S327"/>
      <c r="T327"/>
      <c r="U327"/>
      <c r="V327"/>
      <c r="W327"/>
      <c r="X327"/>
    </row>
    <row r="328" spans="14:24" s="3" customFormat="1" ht="12" x14ac:dyDescent="0.15">
      <c r="N328"/>
      <c r="O328"/>
      <c r="P328"/>
      <c r="Q328"/>
      <c r="R328"/>
      <c r="S328"/>
      <c r="T328"/>
      <c r="U328"/>
      <c r="V328"/>
      <c r="W328"/>
      <c r="X328"/>
    </row>
    <row r="329" spans="14:24" s="3" customFormat="1" ht="12" x14ac:dyDescent="0.15">
      <c r="N329"/>
      <c r="O329"/>
      <c r="P329"/>
      <c r="Q329"/>
      <c r="R329"/>
      <c r="S329"/>
      <c r="T329"/>
      <c r="U329"/>
      <c r="V329"/>
      <c r="W329"/>
      <c r="X329"/>
    </row>
    <row r="330" spans="14:24" s="3" customFormat="1" ht="12" x14ac:dyDescent="0.15">
      <c r="N330"/>
      <c r="O330"/>
      <c r="P330"/>
      <c r="Q330"/>
      <c r="R330"/>
      <c r="S330"/>
      <c r="T330"/>
      <c r="U330"/>
      <c r="V330"/>
      <c r="W330"/>
      <c r="X330"/>
    </row>
    <row r="331" spans="14:24" s="3" customFormat="1" ht="12" x14ac:dyDescent="0.15">
      <c r="N331"/>
      <c r="O331"/>
      <c r="P331"/>
      <c r="Q331"/>
      <c r="R331"/>
      <c r="S331"/>
      <c r="T331"/>
      <c r="U331"/>
      <c r="V331"/>
      <c r="W331"/>
      <c r="X331"/>
    </row>
    <row r="332" spans="14:24" s="3" customFormat="1" ht="12" x14ac:dyDescent="0.15">
      <c r="N332"/>
      <c r="O332"/>
      <c r="P332"/>
      <c r="Q332"/>
      <c r="R332"/>
      <c r="S332"/>
      <c r="T332"/>
      <c r="U332"/>
      <c r="V332"/>
      <c r="W332"/>
      <c r="X332"/>
    </row>
    <row r="333" spans="14:24" s="3" customFormat="1" ht="12" x14ac:dyDescent="0.15">
      <c r="N333"/>
      <c r="O333"/>
      <c r="P333"/>
      <c r="Q333"/>
      <c r="R333"/>
      <c r="S333"/>
      <c r="T333"/>
      <c r="U333"/>
      <c r="V333"/>
      <c r="W333"/>
      <c r="X333"/>
    </row>
    <row r="334" spans="14:24" s="3" customFormat="1" ht="12" x14ac:dyDescent="0.15">
      <c r="N334"/>
      <c r="O334"/>
      <c r="P334"/>
      <c r="Q334"/>
      <c r="R334"/>
      <c r="S334"/>
      <c r="T334"/>
      <c r="U334"/>
      <c r="V334"/>
      <c r="W334"/>
      <c r="X334"/>
    </row>
    <row r="335" spans="14:24" s="3" customFormat="1" ht="12" x14ac:dyDescent="0.15">
      <c r="N335"/>
      <c r="O335"/>
      <c r="P335"/>
      <c r="Q335"/>
      <c r="R335"/>
      <c r="S335"/>
      <c r="T335"/>
      <c r="U335"/>
      <c r="V335"/>
      <c r="W335"/>
      <c r="X335"/>
    </row>
    <row r="336" spans="14:24" s="3" customFormat="1" ht="12" x14ac:dyDescent="0.15">
      <c r="N336"/>
      <c r="O336"/>
      <c r="P336"/>
      <c r="Q336"/>
      <c r="R336"/>
      <c r="S336"/>
      <c r="T336"/>
      <c r="U336"/>
      <c r="V336"/>
      <c r="W336"/>
      <c r="X336"/>
    </row>
    <row r="337" spans="14:24" s="3" customFormat="1" ht="12" x14ac:dyDescent="0.15">
      <c r="N337"/>
      <c r="O337"/>
      <c r="P337"/>
      <c r="Q337"/>
      <c r="R337"/>
      <c r="S337"/>
      <c r="T337"/>
      <c r="U337"/>
      <c r="V337"/>
      <c r="W337"/>
      <c r="X337"/>
    </row>
    <row r="338" spans="14:24" s="3" customFormat="1" ht="12" x14ac:dyDescent="0.15">
      <c r="N338"/>
      <c r="O338"/>
      <c r="P338"/>
      <c r="Q338"/>
      <c r="R338"/>
      <c r="S338"/>
      <c r="T338"/>
      <c r="U338"/>
      <c r="V338"/>
      <c r="W338"/>
      <c r="X338"/>
    </row>
    <row r="339" spans="14:24" s="3" customFormat="1" ht="12" x14ac:dyDescent="0.15">
      <c r="N339"/>
      <c r="O339"/>
      <c r="P339"/>
      <c r="Q339"/>
      <c r="R339"/>
      <c r="S339"/>
      <c r="T339"/>
      <c r="U339"/>
      <c r="V339"/>
      <c r="W339"/>
      <c r="X339"/>
    </row>
    <row r="340" spans="14:24" s="3" customFormat="1" ht="12" x14ac:dyDescent="0.15">
      <c r="N340"/>
      <c r="O340"/>
      <c r="P340"/>
      <c r="Q340"/>
      <c r="R340"/>
      <c r="S340"/>
      <c r="T340"/>
      <c r="U340"/>
      <c r="V340"/>
      <c r="W340"/>
      <c r="X340"/>
    </row>
    <row r="341" spans="14:24" s="3" customFormat="1" ht="12" x14ac:dyDescent="0.15">
      <c r="N341"/>
      <c r="O341"/>
      <c r="P341"/>
      <c r="Q341"/>
      <c r="R341"/>
      <c r="S341"/>
      <c r="T341"/>
      <c r="U341"/>
      <c r="V341"/>
      <c r="W341"/>
      <c r="X341"/>
    </row>
    <row r="342" spans="14:24" s="3" customFormat="1" ht="12" x14ac:dyDescent="0.15">
      <c r="N342"/>
      <c r="O342"/>
      <c r="P342"/>
      <c r="Q342"/>
      <c r="R342"/>
      <c r="S342"/>
      <c r="T342"/>
      <c r="U342"/>
      <c r="V342"/>
      <c r="W342"/>
      <c r="X342"/>
    </row>
    <row r="343" spans="14:24" s="3" customFormat="1" ht="12" x14ac:dyDescent="0.15">
      <c r="N343"/>
      <c r="O343"/>
      <c r="P343"/>
      <c r="Q343"/>
      <c r="R343"/>
      <c r="S343"/>
      <c r="T343"/>
      <c r="U343"/>
      <c r="V343"/>
      <c r="W343"/>
      <c r="X343"/>
    </row>
    <row r="344" spans="14:24" s="3" customFormat="1" ht="12" x14ac:dyDescent="0.15">
      <c r="N344"/>
      <c r="O344"/>
      <c r="P344"/>
      <c r="Q344"/>
      <c r="R344"/>
      <c r="S344"/>
      <c r="T344"/>
      <c r="U344"/>
      <c r="V344"/>
      <c r="W344"/>
      <c r="X344"/>
    </row>
    <row r="345" spans="14:24" s="3" customFormat="1" ht="12" x14ac:dyDescent="0.15">
      <c r="N345"/>
      <c r="O345"/>
      <c r="P345"/>
      <c r="Q345"/>
      <c r="R345"/>
      <c r="S345"/>
      <c r="T345"/>
      <c r="U345"/>
      <c r="V345"/>
      <c r="W345"/>
      <c r="X345"/>
    </row>
    <row r="346" spans="14:24" s="3" customFormat="1" ht="12" x14ac:dyDescent="0.15">
      <c r="N346"/>
      <c r="O346"/>
      <c r="P346"/>
      <c r="Q346"/>
      <c r="R346"/>
      <c r="S346"/>
      <c r="T346"/>
      <c r="U346"/>
      <c r="V346"/>
      <c r="W346"/>
      <c r="X346"/>
    </row>
    <row r="347" spans="14:24" s="3" customFormat="1" ht="12" x14ac:dyDescent="0.15">
      <c r="N347"/>
      <c r="O347"/>
      <c r="P347"/>
      <c r="Q347"/>
      <c r="R347"/>
      <c r="S347"/>
      <c r="T347"/>
      <c r="U347"/>
      <c r="V347"/>
      <c r="W347"/>
      <c r="X347"/>
    </row>
    <row r="348" spans="14:24" s="3" customFormat="1" ht="12" x14ac:dyDescent="0.15">
      <c r="N348"/>
      <c r="O348"/>
      <c r="P348"/>
      <c r="Q348"/>
      <c r="R348"/>
      <c r="S348"/>
      <c r="T348"/>
      <c r="U348"/>
      <c r="V348"/>
      <c r="W348"/>
      <c r="X348"/>
    </row>
    <row r="349" spans="14:24" s="3" customFormat="1" ht="12" x14ac:dyDescent="0.15">
      <c r="N349"/>
      <c r="O349"/>
      <c r="P349"/>
      <c r="Q349"/>
      <c r="R349"/>
      <c r="S349"/>
      <c r="T349"/>
      <c r="U349"/>
      <c r="V349"/>
      <c r="W349"/>
      <c r="X349"/>
    </row>
    <row r="350" spans="14:24" s="3" customFormat="1" ht="12" x14ac:dyDescent="0.15">
      <c r="N350"/>
      <c r="O350"/>
      <c r="P350"/>
      <c r="Q350"/>
      <c r="R350"/>
      <c r="S350"/>
      <c r="T350"/>
      <c r="U350"/>
      <c r="V350"/>
      <c r="W350"/>
      <c r="X350"/>
    </row>
    <row r="351" spans="14:24" s="3" customFormat="1" ht="12" x14ac:dyDescent="0.15">
      <c r="N351"/>
      <c r="O351"/>
      <c r="P351"/>
      <c r="Q351"/>
      <c r="R351"/>
      <c r="S351"/>
      <c r="T351"/>
      <c r="U351"/>
      <c r="V351"/>
      <c r="W351"/>
      <c r="X351"/>
    </row>
    <row r="352" spans="14:24" s="3" customFormat="1" ht="12" x14ac:dyDescent="0.15">
      <c r="N352"/>
      <c r="O352"/>
      <c r="P352"/>
      <c r="Q352"/>
      <c r="R352"/>
      <c r="S352"/>
      <c r="T352"/>
      <c r="U352"/>
      <c r="V352"/>
      <c r="W352"/>
      <c r="X352"/>
    </row>
    <row r="353" spans="14:24" s="3" customFormat="1" ht="12" x14ac:dyDescent="0.15">
      <c r="N353"/>
      <c r="O353"/>
      <c r="P353"/>
      <c r="Q353"/>
      <c r="R353"/>
      <c r="S353"/>
      <c r="T353"/>
      <c r="U353"/>
      <c r="V353"/>
      <c r="W353"/>
      <c r="X353"/>
    </row>
    <row r="354" spans="14:24" s="3" customFormat="1" ht="12" x14ac:dyDescent="0.15">
      <c r="N354"/>
      <c r="O354"/>
      <c r="P354"/>
      <c r="Q354"/>
      <c r="R354"/>
      <c r="S354"/>
      <c r="T354"/>
      <c r="U354"/>
      <c r="V354"/>
      <c r="W354"/>
      <c r="X354"/>
    </row>
    <row r="355" spans="14:24" s="3" customFormat="1" ht="12" x14ac:dyDescent="0.15">
      <c r="N355"/>
      <c r="O355"/>
      <c r="P355"/>
      <c r="Q355"/>
      <c r="R355"/>
      <c r="S355"/>
      <c r="T355"/>
      <c r="U355"/>
      <c r="V355"/>
      <c r="W355"/>
      <c r="X355"/>
    </row>
    <row r="356" spans="14:24" s="3" customFormat="1" ht="12" x14ac:dyDescent="0.15">
      <c r="N356"/>
      <c r="O356"/>
      <c r="P356"/>
      <c r="Q356"/>
      <c r="R356"/>
      <c r="S356"/>
      <c r="T356"/>
      <c r="U356"/>
      <c r="V356"/>
      <c r="W356"/>
      <c r="X356"/>
    </row>
    <row r="357" spans="14:24" s="3" customFormat="1" ht="12" x14ac:dyDescent="0.15">
      <c r="N357"/>
      <c r="O357"/>
      <c r="P357"/>
      <c r="Q357"/>
      <c r="R357"/>
      <c r="S357"/>
      <c r="T357"/>
      <c r="U357"/>
      <c r="V357"/>
      <c r="W357"/>
      <c r="X357"/>
    </row>
    <row r="358" spans="14:24" s="3" customFormat="1" ht="12" x14ac:dyDescent="0.15">
      <c r="N358"/>
      <c r="O358"/>
      <c r="P358"/>
      <c r="Q358"/>
      <c r="R358"/>
      <c r="S358"/>
      <c r="T358"/>
      <c r="U358"/>
      <c r="V358"/>
      <c r="W358"/>
      <c r="X358"/>
    </row>
    <row r="359" spans="14:24" s="3" customFormat="1" ht="12" x14ac:dyDescent="0.15">
      <c r="N359"/>
      <c r="O359"/>
      <c r="P359"/>
      <c r="Q359"/>
      <c r="R359"/>
      <c r="S359"/>
      <c r="T359"/>
      <c r="U359"/>
      <c r="V359"/>
      <c r="W359"/>
      <c r="X359"/>
    </row>
    <row r="360" spans="14:24" s="3" customFormat="1" ht="12" x14ac:dyDescent="0.15">
      <c r="N360"/>
      <c r="O360"/>
      <c r="P360"/>
      <c r="Q360"/>
      <c r="R360"/>
      <c r="S360"/>
      <c r="T360"/>
      <c r="U360"/>
      <c r="V360"/>
      <c r="W360"/>
      <c r="X360"/>
    </row>
    <row r="361" spans="14:24" s="3" customFormat="1" ht="12" x14ac:dyDescent="0.15">
      <c r="N361"/>
      <c r="O361"/>
      <c r="P361"/>
      <c r="Q361"/>
      <c r="R361"/>
      <c r="S361"/>
      <c r="T361"/>
      <c r="U361"/>
      <c r="V361"/>
      <c r="W361"/>
      <c r="X361"/>
    </row>
    <row r="362" spans="14:24" s="3" customFormat="1" ht="12" x14ac:dyDescent="0.15">
      <c r="N362"/>
      <c r="O362"/>
      <c r="P362"/>
      <c r="Q362"/>
      <c r="R362"/>
      <c r="S362"/>
      <c r="T362"/>
      <c r="U362"/>
      <c r="V362"/>
      <c r="W362"/>
      <c r="X362"/>
    </row>
    <row r="363" spans="14:24" s="3" customFormat="1" ht="12" x14ac:dyDescent="0.15">
      <c r="N363"/>
      <c r="O363"/>
      <c r="P363"/>
      <c r="Q363"/>
      <c r="R363"/>
      <c r="S363"/>
      <c r="T363"/>
      <c r="U363"/>
      <c r="V363"/>
      <c r="W363"/>
      <c r="X363"/>
    </row>
    <row r="364" spans="14:24" s="3" customFormat="1" ht="12" x14ac:dyDescent="0.15">
      <c r="N364"/>
      <c r="O364"/>
      <c r="P364"/>
      <c r="Q364"/>
      <c r="R364"/>
      <c r="S364"/>
      <c r="T364"/>
      <c r="U364"/>
      <c r="V364"/>
      <c r="W364"/>
      <c r="X364"/>
    </row>
    <row r="365" spans="14:24" s="3" customFormat="1" ht="12" x14ac:dyDescent="0.15">
      <c r="N365"/>
      <c r="O365"/>
      <c r="P365"/>
      <c r="Q365"/>
      <c r="R365"/>
      <c r="S365"/>
      <c r="T365"/>
      <c r="U365"/>
      <c r="V365"/>
      <c r="W365"/>
      <c r="X365"/>
    </row>
    <row r="366" spans="14:24" s="3" customFormat="1" ht="12" x14ac:dyDescent="0.15">
      <c r="N366"/>
      <c r="O366"/>
      <c r="P366"/>
      <c r="Q366"/>
      <c r="R366"/>
      <c r="S366"/>
      <c r="T366"/>
      <c r="U366"/>
      <c r="V366"/>
      <c r="W366"/>
      <c r="X366"/>
    </row>
    <row r="367" spans="14:24" s="3" customFormat="1" ht="12" x14ac:dyDescent="0.15">
      <c r="N367"/>
      <c r="O367"/>
      <c r="P367"/>
      <c r="Q367"/>
      <c r="R367"/>
      <c r="S367"/>
      <c r="T367"/>
      <c r="U367"/>
      <c r="V367"/>
      <c r="W367"/>
      <c r="X367"/>
    </row>
    <row r="368" spans="14:24" s="3" customFormat="1" ht="12" x14ac:dyDescent="0.15">
      <c r="N368"/>
      <c r="O368"/>
      <c r="P368"/>
      <c r="Q368"/>
      <c r="R368"/>
      <c r="S368"/>
      <c r="T368"/>
      <c r="U368"/>
      <c r="V368"/>
      <c r="W368"/>
      <c r="X368"/>
    </row>
    <row r="369" spans="14:24" s="3" customFormat="1" ht="12" x14ac:dyDescent="0.15">
      <c r="N369"/>
      <c r="O369"/>
      <c r="P369"/>
      <c r="Q369"/>
      <c r="R369"/>
      <c r="S369"/>
      <c r="T369"/>
      <c r="U369"/>
      <c r="V369"/>
      <c r="W369"/>
      <c r="X369"/>
    </row>
    <row r="370" spans="14:24" s="3" customFormat="1" ht="12" x14ac:dyDescent="0.15">
      <c r="N370"/>
      <c r="O370"/>
      <c r="P370"/>
      <c r="Q370"/>
      <c r="R370"/>
      <c r="S370"/>
      <c r="T370"/>
      <c r="U370"/>
      <c r="V370"/>
      <c r="W370"/>
      <c r="X370"/>
    </row>
    <row r="371" spans="14:24" s="3" customFormat="1" ht="12" x14ac:dyDescent="0.15">
      <c r="N371"/>
      <c r="O371"/>
      <c r="P371"/>
      <c r="Q371"/>
      <c r="R371"/>
      <c r="S371"/>
      <c r="T371"/>
      <c r="U371"/>
      <c r="V371"/>
      <c r="W371"/>
      <c r="X371"/>
    </row>
    <row r="372" spans="14:24" s="3" customFormat="1" ht="12" x14ac:dyDescent="0.15">
      <c r="N372"/>
      <c r="O372"/>
      <c r="P372"/>
      <c r="Q372"/>
      <c r="R372"/>
      <c r="S372"/>
      <c r="T372"/>
      <c r="U372"/>
      <c r="V372"/>
      <c r="W372"/>
      <c r="X372"/>
    </row>
    <row r="373" spans="14:24" s="3" customFormat="1" ht="12" x14ac:dyDescent="0.15">
      <c r="N373"/>
      <c r="O373"/>
      <c r="P373"/>
      <c r="Q373"/>
      <c r="R373"/>
      <c r="S373"/>
      <c r="T373"/>
      <c r="U373"/>
      <c r="V373"/>
      <c r="W373"/>
      <c r="X373"/>
    </row>
    <row r="374" spans="14:24" s="3" customFormat="1" ht="12" x14ac:dyDescent="0.15">
      <c r="N374"/>
      <c r="O374"/>
      <c r="P374"/>
      <c r="Q374"/>
      <c r="R374"/>
      <c r="S374"/>
      <c r="T374"/>
      <c r="U374"/>
      <c r="V374"/>
      <c r="W374"/>
      <c r="X374"/>
    </row>
    <row r="375" spans="14:24" s="3" customFormat="1" ht="12" x14ac:dyDescent="0.15">
      <c r="N375"/>
      <c r="O375"/>
      <c r="P375"/>
      <c r="Q375"/>
      <c r="R375"/>
      <c r="S375"/>
      <c r="T375"/>
      <c r="U375"/>
      <c r="V375"/>
      <c r="W375"/>
      <c r="X375"/>
    </row>
    <row r="376" spans="14:24" s="3" customFormat="1" ht="12" x14ac:dyDescent="0.15">
      <c r="N376"/>
      <c r="O376"/>
      <c r="P376"/>
      <c r="Q376"/>
      <c r="R376"/>
      <c r="S376"/>
      <c r="T376"/>
      <c r="U376"/>
      <c r="V376"/>
      <c r="W376"/>
      <c r="X376"/>
    </row>
    <row r="377" spans="14:24" s="3" customFormat="1" ht="12" x14ac:dyDescent="0.15">
      <c r="N377"/>
      <c r="O377"/>
      <c r="P377"/>
      <c r="Q377"/>
      <c r="R377"/>
      <c r="S377"/>
      <c r="T377"/>
      <c r="U377"/>
      <c r="V377"/>
      <c r="W377"/>
      <c r="X377"/>
    </row>
    <row r="378" spans="14:24" s="3" customFormat="1" ht="12" x14ac:dyDescent="0.15">
      <c r="N378"/>
      <c r="O378"/>
      <c r="P378"/>
      <c r="Q378"/>
      <c r="R378"/>
      <c r="S378"/>
      <c r="T378"/>
      <c r="U378"/>
      <c r="V378"/>
      <c r="W378"/>
      <c r="X378"/>
    </row>
    <row r="379" spans="14:24" s="3" customFormat="1" ht="12" x14ac:dyDescent="0.15">
      <c r="N379"/>
      <c r="O379"/>
      <c r="P379"/>
      <c r="Q379"/>
      <c r="R379"/>
      <c r="S379"/>
      <c r="T379"/>
      <c r="U379"/>
      <c r="V379"/>
      <c r="W379"/>
      <c r="X379"/>
    </row>
    <row r="380" spans="14:24" s="3" customFormat="1" ht="12" x14ac:dyDescent="0.15">
      <c r="N380"/>
      <c r="O380"/>
      <c r="P380"/>
      <c r="Q380"/>
      <c r="R380"/>
      <c r="S380"/>
      <c r="T380"/>
      <c r="U380"/>
      <c r="V380"/>
      <c r="W380"/>
      <c r="X380"/>
    </row>
    <row r="381" spans="14:24" s="3" customFormat="1" ht="12" x14ac:dyDescent="0.15">
      <c r="N381"/>
      <c r="O381"/>
      <c r="P381"/>
      <c r="Q381"/>
      <c r="R381"/>
      <c r="S381"/>
      <c r="T381"/>
      <c r="U381"/>
      <c r="V381"/>
      <c r="W381"/>
      <c r="X381"/>
    </row>
    <row r="382" spans="14:24" s="3" customFormat="1" ht="12" x14ac:dyDescent="0.15">
      <c r="N382"/>
      <c r="O382"/>
      <c r="P382"/>
      <c r="Q382"/>
      <c r="R382"/>
      <c r="S382"/>
      <c r="T382"/>
      <c r="U382"/>
      <c r="V382"/>
      <c r="W382"/>
      <c r="X382"/>
    </row>
    <row r="383" spans="14:24" s="3" customFormat="1" ht="12" x14ac:dyDescent="0.15">
      <c r="N383"/>
      <c r="O383"/>
      <c r="P383"/>
      <c r="Q383"/>
      <c r="R383"/>
      <c r="S383"/>
      <c r="T383"/>
      <c r="U383"/>
      <c r="V383"/>
      <c r="W383"/>
      <c r="X383"/>
    </row>
    <row r="384" spans="14:24" s="3" customFormat="1" ht="12" x14ac:dyDescent="0.15">
      <c r="N384"/>
      <c r="O384"/>
      <c r="P384"/>
      <c r="Q384"/>
      <c r="R384"/>
      <c r="S384"/>
      <c r="T384"/>
      <c r="U384"/>
      <c r="V384"/>
      <c r="W384"/>
      <c r="X384"/>
    </row>
    <row r="385" spans="14:24" s="3" customFormat="1" ht="12" x14ac:dyDescent="0.15">
      <c r="N385"/>
      <c r="O385"/>
      <c r="P385"/>
      <c r="Q385"/>
      <c r="R385"/>
      <c r="S385"/>
      <c r="T385"/>
      <c r="U385"/>
      <c r="V385"/>
      <c r="W385"/>
      <c r="X385"/>
    </row>
    <row r="386" spans="14:24" s="3" customFormat="1" ht="12" x14ac:dyDescent="0.15">
      <c r="N386"/>
      <c r="O386"/>
      <c r="P386"/>
      <c r="Q386"/>
      <c r="R386"/>
      <c r="S386"/>
      <c r="T386"/>
      <c r="U386"/>
      <c r="V386"/>
      <c r="W386"/>
      <c r="X386"/>
    </row>
    <row r="387" spans="14:24" s="3" customFormat="1" ht="12" x14ac:dyDescent="0.15">
      <c r="N387"/>
      <c r="O387"/>
      <c r="P387"/>
      <c r="Q387"/>
      <c r="R387"/>
      <c r="S387"/>
      <c r="T387"/>
      <c r="U387"/>
      <c r="V387"/>
      <c r="W387"/>
      <c r="X387"/>
    </row>
    <row r="388" spans="14:24" s="3" customFormat="1" ht="12" x14ac:dyDescent="0.15">
      <c r="N388"/>
      <c r="O388"/>
      <c r="P388"/>
      <c r="Q388"/>
      <c r="R388"/>
      <c r="S388"/>
      <c r="T388"/>
      <c r="U388"/>
      <c r="V388"/>
      <c r="W388"/>
      <c r="X388"/>
    </row>
    <row r="389" spans="14:24" s="3" customFormat="1" ht="12" x14ac:dyDescent="0.15">
      <c r="N389"/>
      <c r="O389"/>
      <c r="P389"/>
      <c r="Q389"/>
      <c r="R389"/>
      <c r="S389"/>
      <c r="T389"/>
      <c r="U389"/>
      <c r="V389"/>
      <c r="W389"/>
      <c r="X389"/>
    </row>
    <row r="390" spans="14:24" s="3" customFormat="1" ht="12" x14ac:dyDescent="0.15">
      <c r="N390"/>
      <c r="O390"/>
      <c r="P390"/>
      <c r="Q390"/>
      <c r="R390"/>
      <c r="S390"/>
      <c r="T390"/>
      <c r="U390"/>
      <c r="V390"/>
      <c r="W390"/>
      <c r="X390"/>
    </row>
    <row r="391" spans="14:24" s="3" customFormat="1" ht="12" x14ac:dyDescent="0.15">
      <c r="N391"/>
      <c r="O391"/>
      <c r="P391"/>
      <c r="Q391"/>
      <c r="R391"/>
      <c r="S391"/>
      <c r="T391"/>
      <c r="U391"/>
      <c r="V391"/>
      <c r="W391"/>
      <c r="X391"/>
    </row>
    <row r="392" spans="14:24" s="3" customFormat="1" ht="12" x14ac:dyDescent="0.15">
      <c r="N392"/>
      <c r="O392"/>
      <c r="P392"/>
      <c r="Q392"/>
      <c r="R392"/>
      <c r="S392"/>
      <c r="T392"/>
      <c r="U392"/>
      <c r="V392"/>
      <c r="W392"/>
      <c r="X392"/>
    </row>
    <row r="393" spans="14:24" s="3" customFormat="1" ht="12" x14ac:dyDescent="0.15">
      <c r="N393"/>
      <c r="O393"/>
      <c r="P393"/>
      <c r="Q393"/>
      <c r="R393"/>
      <c r="S393"/>
      <c r="T393"/>
      <c r="U393"/>
      <c r="V393"/>
      <c r="W393"/>
      <c r="X393"/>
    </row>
    <row r="394" spans="14:24" s="3" customFormat="1" ht="12" x14ac:dyDescent="0.15">
      <c r="N394"/>
      <c r="O394"/>
      <c r="P394"/>
      <c r="Q394"/>
      <c r="R394"/>
      <c r="S394"/>
      <c r="T394"/>
      <c r="U394"/>
      <c r="V394"/>
      <c r="W394"/>
      <c r="X394"/>
    </row>
    <row r="395" spans="14:24" s="3" customFormat="1" ht="12" x14ac:dyDescent="0.15">
      <c r="N395"/>
      <c r="O395"/>
      <c r="P395"/>
      <c r="Q395"/>
      <c r="R395"/>
      <c r="S395"/>
      <c r="T395"/>
      <c r="U395"/>
      <c r="V395"/>
      <c r="W395"/>
      <c r="X395"/>
    </row>
    <row r="396" spans="14:24" s="3" customFormat="1" ht="12" x14ac:dyDescent="0.15">
      <c r="N396"/>
      <c r="O396"/>
      <c r="P396"/>
      <c r="Q396"/>
      <c r="R396"/>
      <c r="S396"/>
      <c r="T396"/>
      <c r="U396"/>
      <c r="V396"/>
      <c r="W396"/>
      <c r="X396"/>
    </row>
    <row r="397" spans="14:24" s="3" customFormat="1" ht="12" x14ac:dyDescent="0.15">
      <c r="N397"/>
      <c r="O397"/>
      <c r="P397"/>
      <c r="Q397"/>
      <c r="R397"/>
      <c r="S397"/>
      <c r="T397"/>
      <c r="U397"/>
      <c r="V397"/>
      <c r="W397"/>
      <c r="X397"/>
    </row>
    <row r="398" spans="14:24" s="3" customFormat="1" ht="12" x14ac:dyDescent="0.15">
      <c r="N398"/>
      <c r="O398"/>
      <c r="P398"/>
      <c r="Q398"/>
      <c r="R398"/>
      <c r="S398"/>
      <c r="T398"/>
      <c r="U398"/>
      <c r="V398"/>
      <c r="W398"/>
      <c r="X398"/>
    </row>
    <row r="399" spans="14:24" s="3" customFormat="1" ht="12" x14ac:dyDescent="0.15">
      <c r="N399"/>
      <c r="O399"/>
      <c r="P399"/>
      <c r="Q399"/>
      <c r="R399"/>
      <c r="S399"/>
      <c r="T399"/>
      <c r="U399"/>
      <c r="V399"/>
      <c r="W399"/>
      <c r="X399"/>
    </row>
    <row r="400" spans="14:24" s="3" customFormat="1" ht="12" x14ac:dyDescent="0.15">
      <c r="N400"/>
      <c r="O400"/>
      <c r="P400"/>
      <c r="Q400"/>
      <c r="R400"/>
      <c r="S400"/>
      <c r="T400"/>
      <c r="U400"/>
      <c r="V400"/>
      <c r="W400"/>
      <c r="X400"/>
    </row>
    <row r="401" spans="14:24" s="3" customFormat="1" ht="12" x14ac:dyDescent="0.15">
      <c r="N401"/>
      <c r="O401"/>
      <c r="P401"/>
      <c r="Q401"/>
      <c r="R401"/>
      <c r="S401"/>
      <c r="T401"/>
      <c r="U401"/>
      <c r="V401"/>
      <c r="W401"/>
      <c r="X401"/>
    </row>
    <row r="402" spans="14:24" s="3" customFormat="1" ht="12" x14ac:dyDescent="0.15">
      <c r="N402"/>
      <c r="O402"/>
      <c r="P402"/>
      <c r="Q402"/>
      <c r="R402"/>
      <c r="S402"/>
      <c r="T402"/>
      <c r="U402"/>
      <c r="V402"/>
      <c r="W402"/>
      <c r="X402"/>
    </row>
    <row r="403" spans="14:24" s="3" customFormat="1" ht="12" x14ac:dyDescent="0.15">
      <c r="N403"/>
      <c r="O403"/>
      <c r="P403"/>
      <c r="Q403"/>
      <c r="R403"/>
      <c r="S403"/>
      <c r="T403"/>
      <c r="U403"/>
      <c r="V403"/>
      <c r="W403"/>
      <c r="X403"/>
    </row>
    <row r="404" spans="14:24" s="3" customFormat="1" ht="12" x14ac:dyDescent="0.15">
      <c r="N404"/>
      <c r="O404"/>
      <c r="P404"/>
      <c r="Q404"/>
      <c r="R404"/>
      <c r="S404"/>
      <c r="T404"/>
      <c r="U404"/>
      <c r="V404"/>
      <c r="W404"/>
      <c r="X404"/>
    </row>
    <row r="405" spans="14:24" s="3" customFormat="1" ht="12" x14ac:dyDescent="0.15">
      <c r="N405"/>
      <c r="O405"/>
      <c r="P405"/>
      <c r="Q405"/>
      <c r="R405"/>
      <c r="S405"/>
      <c r="T405"/>
      <c r="U405"/>
      <c r="V405"/>
      <c r="W405"/>
      <c r="X405"/>
    </row>
    <row r="406" spans="14:24" s="3" customFormat="1" ht="12" x14ac:dyDescent="0.15">
      <c r="N406"/>
      <c r="O406"/>
      <c r="P406"/>
      <c r="Q406"/>
      <c r="R406"/>
      <c r="S406"/>
      <c r="T406"/>
      <c r="U406"/>
      <c r="V406"/>
      <c r="W406"/>
      <c r="X406"/>
    </row>
    <row r="407" spans="14:24" s="3" customFormat="1" ht="12" x14ac:dyDescent="0.15">
      <c r="N407"/>
      <c r="O407"/>
      <c r="P407"/>
      <c r="Q407"/>
      <c r="R407"/>
      <c r="S407"/>
      <c r="T407"/>
      <c r="U407"/>
      <c r="V407"/>
      <c r="W407"/>
      <c r="X407"/>
    </row>
    <row r="408" spans="14:24" s="3" customFormat="1" ht="12" x14ac:dyDescent="0.15">
      <c r="N408"/>
      <c r="O408"/>
      <c r="P408"/>
      <c r="Q408"/>
      <c r="R408"/>
      <c r="S408"/>
      <c r="T408"/>
      <c r="U408"/>
      <c r="V408"/>
      <c r="W408"/>
      <c r="X408"/>
    </row>
    <row r="409" spans="14:24" s="3" customFormat="1" ht="12" x14ac:dyDescent="0.15">
      <c r="N409"/>
      <c r="O409"/>
      <c r="P409"/>
      <c r="Q409"/>
      <c r="R409"/>
      <c r="S409"/>
      <c r="T409"/>
      <c r="U409"/>
      <c r="V409"/>
      <c r="W409"/>
      <c r="X409"/>
    </row>
    <row r="410" spans="14:24" s="3" customFormat="1" ht="12" x14ac:dyDescent="0.15">
      <c r="N410"/>
      <c r="O410"/>
      <c r="P410"/>
      <c r="Q410"/>
      <c r="R410"/>
      <c r="S410"/>
      <c r="T410"/>
      <c r="U410"/>
      <c r="V410"/>
      <c r="W410"/>
      <c r="X410"/>
    </row>
    <row r="411" spans="14:24" s="3" customFormat="1" ht="12" x14ac:dyDescent="0.15">
      <c r="N411"/>
      <c r="O411"/>
      <c r="P411"/>
      <c r="Q411"/>
      <c r="R411"/>
      <c r="S411"/>
      <c r="T411"/>
      <c r="U411"/>
      <c r="V411"/>
      <c r="W411"/>
      <c r="X411"/>
    </row>
    <row r="412" spans="14:24" s="3" customFormat="1" ht="12" x14ac:dyDescent="0.15">
      <c r="N412"/>
      <c r="O412"/>
      <c r="P412"/>
      <c r="Q412"/>
      <c r="R412"/>
      <c r="S412"/>
      <c r="T412"/>
      <c r="U412"/>
      <c r="V412"/>
      <c r="W412"/>
      <c r="X412"/>
    </row>
    <row r="413" spans="14:24" s="3" customFormat="1" ht="12" x14ac:dyDescent="0.15">
      <c r="N413"/>
      <c r="O413"/>
      <c r="P413"/>
      <c r="Q413"/>
      <c r="R413"/>
      <c r="S413"/>
      <c r="T413"/>
      <c r="U413"/>
      <c r="V413"/>
      <c r="W413"/>
      <c r="X413"/>
    </row>
    <row r="414" spans="14:24" s="3" customFormat="1" ht="12" x14ac:dyDescent="0.15">
      <c r="N414"/>
      <c r="O414"/>
      <c r="P414"/>
      <c r="Q414"/>
      <c r="R414"/>
      <c r="S414"/>
      <c r="T414"/>
      <c r="U414"/>
      <c r="V414"/>
      <c r="W414"/>
      <c r="X414"/>
    </row>
    <row r="415" spans="14:24" s="3" customFormat="1" ht="12" x14ac:dyDescent="0.15">
      <c r="N415"/>
      <c r="O415"/>
      <c r="P415"/>
      <c r="Q415"/>
      <c r="R415"/>
      <c r="S415"/>
      <c r="T415"/>
      <c r="U415"/>
      <c r="V415"/>
      <c r="W415"/>
      <c r="X415"/>
    </row>
    <row r="416" spans="14:24" s="3" customFormat="1" ht="12" x14ac:dyDescent="0.15">
      <c r="N416"/>
      <c r="O416"/>
      <c r="P416"/>
      <c r="Q416"/>
      <c r="R416"/>
      <c r="S416"/>
      <c r="T416"/>
      <c r="U416"/>
      <c r="V416"/>
      <c r="W416"/>
      <c r="X416"/>
    </row>
    <row r="417" spans="14:24" s="3" customFormat="1" ht="12" x14ac:dyDescent="0.15">
      <c r="N417"/>
      <c r="O417"/>
      <c r="P417"/>
      <c r="Q417"/>
      <c r="R417"/>
      <c r="S417"/>
      <c r="T417"/>
      <c r="U417"/>
      <c r="V417"/>
      <c r="W417"/>
      <c r="X417"/>
    </row>
    <row r="418" spans="14:24" s="3" customFormat="1" ht="12" x14ac:dyDescent="0.15">
      <c r="N418"/>
      <c r="O418"/>
      <c r="P418"/>
      <c r="Q418"/>
      <c r="R418"/>
      <c r="S418"/>
      <c r="T418"/>
      <c r="U418"/>
      <c r="V418"/>
      <c r="W418"/>
      <c r="X418"/>
    </row>
    <row r="419" spans="14:24" s="3" customFormat="1" ht="12" x14ac:dyDescent="0.15">
      <c r="N419"/>
      <c r="O419"/>
      <c r="P419"/>
      <c r="Q419"/>
      <c r="R419"/>
      <c r="S419"/>
      <c r="T419"/>
      <c r="U419"/>
      <c r="V419"/>
      <c r="W419"/>
      <c r="X419"/>
    </row>
    <row r="420" spans="14:24" s="3" customFormat="1" ht="12" x14ac:dyDescent="0.15">
      <c r="N420"/>
      <c r="O420"/>
      <c r="P420"/>
      <c r="Q420"/>
      <c r="R420"/>
      <c r="S420"/>
      <c r="T420"/>
      <c r="U420"/>
      <c r="V420"/>
      <c r="W420"/>
      <c r="X420"/>
    </row>
    <row r="421" spans="14:24" s="3" customFormat="1" ht="12" x14ac:dyDescent="0.15">
      <c r="N421"/>
      <c r="O421"/>
      <c r="P421"/>
      <c r="Q421"/>
      <c r="R421"/>
      <c r="S421"/>
      <c r="T421"/>
      <c r="U421"/>
      <c r="V421"/>
      <c r="W421"/>
      <c r="X421"/>
    </row>
    <row r="422" spans="14:24" s="3" customFormat="1" ht="12" x14ac:dyDescent="0.15">
      <c r="N422"/>
      <c r="O422"/>
      <c r="P422"/>
      <c r="Q422"/>
      <c r="R422"/>
      <c r="S422"/>
      <c r="T422"/>
      <c r="U422"/>
      <c r="V422"/>
      <c r="W422"/>
      <c r="X422"/>
    </row>
    <row r="423" spans="14:24" s="3" customFormat="1" ht="12" x14ac:dyDescent="0.15">
      <c r="N423"/>
      <c r="O423"/>
      <c r="P423"/>
      <c r="Q423"/>
      <c r="R423"/>
      <c r="S423"/>
      <c r="T423"/>
      <c r="U423"/>
      <c r="V423"/>
      <c r="W423"/>
      <c r="X423"/>
    </row>
    <row r="424" spans="14:24" s="3" customFormat="1" ht="12" x14ac:dyDescent="0.15">
      <c r="N424"/>
      <c r="O424"/>
      <c r="P424"/>
      <c r="Q424"/>
      <c r="R424"/>
      <c r="S424"/>
      <c r="T424"/>
      <c r="U424"/>
      <c r="V424"/>
      <c r="W424"/>
      <c r="X424"/>
    </row>
    <row r="425" spans="14:24" s="3" customFormat="1" ht="12" x14ac:dyDescent="0.15">
      <c r="N425"/>
      <c r="O425"/>
      <c r="P425"/>
      <c r="Q425"/>
      <c r="R425"/>
      <c r="S425"/>
      <c r="T425"/>
      <c r="U425"/>
      <c r="V425"/>
      <c r="W425"/>
      <c r="X425"/>
    </row>
    <row r="426" spans="14:24" s="3" customFormat="1" ht="12" x14ac:dyDescent="0.15">
      <c r="N426"/>
      <c r="O426"/>
      <c r="P426"/>
      <c r="Q426"/>
      <c r="R426"/>
      <c r="S426"/>
      <c r="T426"/>
      <c r="U426"/>
      <c r="V426"/>
      <c r="W426"/>
      <c r="X426"/>
    </row>
    <row r="427" spans="14:24" s="3" customFormat="1" ht="12" x14ac:dyDescent="0.15">
      <c r="N427"/>
      <c r="O427"/>
      <c r="P427"/>
      <c r="Q427"/>
      <c r="R427"/>
      <c r="S427"/>
      <c r="T427"/>
      <c r="U427"/>
      <c r="V427"/>
      <c r="W427"/>
      <c r="X427"/>
    </row>
    <row r="428" spans="14:24" s="3" customFormat="1" ht="12" x14ac:dyDescent="0.15">
      <c r="N428"/>
      <c r="O428"/>
      <c r="P428"/>
      <c r="Q428"/>
      <c r="R428"/>
      <c r="S428"/>
      <c r="T428"/>
      <c r="U428"/>
      <c r="V428"/>
      <c r="W428"/>
      <c r="X428"/>
    </row>
    <row r="429" spans="14:24" s="3" customFormat="1" ht="12" x14ac:dyDescent="0.15">
      <c r="N429"/>
      <c r="O429"/>
      <c r="P429"/>
      <c r="Q429"/>
      <c r="R429"/>
      <c r="S429"/>
      <c r="T429"/>
      <c r="U429"/>
      <c r="V429"/>
      <c r="W429"/>
      <c r="X429"/>
    </row>
    <row r="430" spans="14:24" s="3" customFormat="1" ht="12" x14ac:dyDescent="0.15">
      <c r="N430"/>
      <c r="O430"/>
      <c r="P430"/>
      <c r="Q430"/>
      <c r="R430"/>
      <c r="S430"/>
      <c r="T430"/>
      <c r="U430"/>
      <c r="V430"/>
      <c r="W430"/>
      <c r="X430"/>
    </row>
    <row r="431" spans="14:24" s="3" customFormat="1" ht="12" x14ac:dyDescent="0.15">
      <c r="N431"/>
      <c r="O431"/>
      <c r="P431"/>
      <c r="Q431"/>
      <c r="R431"/>
      <c r="S431"/>
      <c r="T431"/>
      <c r="U431"/>
      <c r="V431"/>
      <c r="W431"/>
      <c r="X431"/>
    </row>
    <row r="432" spans="14:24" s="3" customFormat="1" ht="12" x14ac:dyDescent="0.15">
      <c r="N432"/>
      <c r="O432"/>
      <c r="P432"/>
      <c r="Q432"/>
      <c r="R432"/>
      <c r="S432"/>
      <c r="T432"/>
      <c r="U432"/>
      <c r="V432"/>
      <c r="W432"/>
      <c r="X432"/>
    </row>
    <row r="433" spans="14:24" s="3" customFormat="1" ht="12" x14ac:dyDescent="0.15">
      <c r="N433"/>
      <c r="O433"/>
      <c r="P433"/>
      <c r="Q433"/>
      <c r="R433"/>
      <c r="S433"/>
      <c r="T433"/>
      <c r="U433"/>
      <c r="V433"/>
      <c r="W433"/>
      <c r="X433"/>
    </row>
    <row r="434" spans="14:24" s="3" customFormat="1" ht="12" x14ac:dyDescent="0.15">
      <c r="N434"/>
      <c r="O434"/>
      <c r="P434"/>
      <c r="Q434"/>
      <c r="R434"/>
      <c r="S434"/>
      <c r="T434"/>
      <c r="U434"/>
      <c r="V434"/>
      <c r="W434"/>
      <c r="X434"/>
    </row>
    <row r="435" spans="14:24" s="3" customFormat="1" ht="12" x14ac:dyDescent="0.15">
      <c r="N435"/>
      <c r="O435"/>
      <c r="P435"/>
      <c r="Q435"/>
      <c r="R435"/>
      <c r="S435"/>
      <c r="T435"/>
      <c r="U435"/>
      <c r="V435"/>
      <c r="W435"/>
      <c r="X435"/>
    </row>
    <row r="436" spans="14:24" s="3" customFormat="1" ht="12" x14ac:dyDescent="0.15">
      <c r="N436"/>
      <c r="O436"/>
      <c r="P436"/>
      <c r="Q436"/>
      <c r="R436"/>
      <c r="S436"/>
      <c r="T436"/>
      <c r="U436"/>
      <c r="V436"/>
      <c r="W436"/>
      <c r="X436"/>
    </row>
    <row r="437" spans="14:24" s="3" customFormat="1" ht="12" x14ac:dyDescent="0.15">
      <c r="N437"/>
      <c r="O437"/>
      <c r="P437"/>
      <c r="Q437"/>
      <c r="R437"/>
      <c r="S437"/>
      <c r="T437"/>
      <c r="U437"/>
      <c r="V437"/>
      <c r="W437"/>
      <c r="X437"/>
    </row>
    <row r="438" spans="14:24" s="3" customFormat="1" ht="12" x14ac:dyDescent="0.15">
      <c r="N438"/>
      <c r="O438"/>
      <c r="P438"/>
      <c r="Q438"/>
      <c r="R438"/>
      <c r="S438"/>
      <c r="T438"/>
      <c r="U438"/>
      <c r="V438"/>
      <c r="W438"/>
      <c r="X438"/>
    </row>
    <row r="439" spans="14:24" s="3" customFormat="1" ht="12" x14ac:dyDescent="0.15">
      <c r="N439"/>
      <c r="O439"/>
      <c r="P439"/>
      <c r="Q439"/>
      <c r="R439"/>
      <c r="S439"/>
      <c r="T439"/>
      <c r="U439"/>
      <c r="V439"/>
      <c r="W439"/>
      <c r="X439"/>
    </row>
    <row r="440" spans="14:24" s="3" customFormat="1" ht="12" x14ac:dyDescent="0.15">
      <c r="N440"/>
      <c r="O440"/>
      <c r="P440"/>
      <c r="Q440"/>
      <c r="R440"/>
      <c r="S440"/>
      <c r="T440"/>
      <c r="U440"/>
      <c r="V440"/>
      <c r="W440"/>
      <c r="X440"/>
    </row>
    <row r="441" spans="14:24" s="3" customFormat="1" ht="12" x14ac:dyDescent="0.15">
      <c r="N441"/>
      <c r="O441"/>
      <c r="P441"/>
      <c r="Q441"/>
      <c r="R441"/>
      <c r="S441"/>
      <c r="T441"/>
      <c r="U441"/>
      <c r="V441"/>
      <c r="W441"/>
      <c r="X441"/>
    </row>
    <row r="442" spans="14:24" s="3" customFormat="1" ht="12" x14ac:dyDescent="0.15">
      <c r="N442"/>
      <c r="O442"/>
      <c r="P442"/>
      <c r="Q442"/>
      <c r="R442"/>
      <c r="S442"/>
      <c r="T442"/>
      <c r="U442"/>
      <c r="V442"/>
      <c r="W442"/>
      <c r="X442"/>
    </row>
    <row r="443" spans="14:24" s="3" customFormat="1" ht="12" x14ac:dyDescent="0.15">
      <c r="N443"/>
      <c r="O443"/>
      <c r="P443"/>
      <c r="Q443"/>
      <c r="R443"/>
      <c r="S443"/>
      <c r="T443"/>
      <c r="U443"/>
      <c r="V443"/>
      <c r="W443"/>
      <c r="X443"/>
    </row>
    <row r="444" spans="14:24" s="3" customFormat="1" ht="12" x14ac:dyDescent="0.15">
      <c r="N444"/>
      <c r="O444"/>
      <c r="P444"/>
      <c r="Q444"/>
      <c r="R444"/>
      <c r="S444"/>
      <c r="T444"/>
      <c r="U444"/>
      <c r="V444"/>
      <c r="W444"/>
      <c r="X444"/>
    </row>
    <row r="445" spans="14:24" s="3" customFormat="1" ht="12" x14ac:dyDescent="0.15">
      <c r="N445"/>
      <c r="O445"/>
      <c r="P445"/>
      <c r="Q445"/>
      <c r="R445"/>
      <c r="S445"/>
      <c r="T445"/>
      <c r="U445"/>
      <c r="V445"/>
      <c r="W445"/>
      <c r="X445"/>
    </row>
    <row r="446" spans="14:24" s="3" customFormat="1" ht="12" x14ac:dyDescent="0.15">
      <c r="N446"/>
      <c r="O446"/>
      <c r="P446"/>
      <c r="Q446"/>
      <c r="R446"/>
      <c r="S446"/>
      <c r="T446"/>
      <c r="U446"/>
      <c r="V446"/>
      <c r="W446"/>
      <c r="X446"/>
    </row>
    <row r="447" spans="14:24" s="3" customFormat="1" ht="12" x14ac:dyDescent="0.15">
      <c r="N447"/>
      <c r="O447"/>
      <c r="P447"/>
      <c r="Q447"/>
      <c r="R447"/>
      <c r="S447"/>
      <c r="T447"/>
      <c r="U447"/>
      <c r="V447"/>
      <c r="W447"/>
      <c r="X447"/>
    </row>
    <row r="448" spans="14:24" s="3" customFormat="1" ht="12" x14ac:dyDescent="0.15">
      <c r="N448"/>
      <c r="O448"/>
      <c r="P448"/>
      <c r="Q448"/>
      <c r="R448"/>
      <c r="S448"/>
      <c r="T448"/>
      <c r="U448"/>
      <c r="V448"/>
      <c r="W448"/>
      <c r="X448"/>
    </row>
    <row r="449" spans="14:24" s="3" customFormat="1" ht="12" x14ac:dyDescent="0.15">
      <c r="N449"/>
      <c r="O449"/>
      <c r="P449"/>
      <c r="Q449"/>
      <c r="R449"/>
      <c r="S449"/>
      <c r="T449"/>
      <c r="U449"/>
      <c r="V449"/>
      <c r="W449"/>
      <c r="X449"/>
    </row>
    <row r="450" spans="14:24" s="3" customFormat="1" ht="12" x14ac:dyDescent="0.15">
      <c r="N450"/>
      <c r="O450"/>
      <c r="P450"/>
      <c r="Q450"/>
      <c r="R450"/>
      <c r="S450"/>
      <c r="T450"/>
      <c r="U450"/>
      <c r="V450"/>
      <c r="W450"/>
      <c r="X450"/>
    </row>
    <row r="451" spans="14:24" s="3" customFormat="1" ht="12" x14ac:dyDescent="0.15">
      <c r="N451"/>
      <c r="O451"/>
      <c r="P451"/>
      <c r="Q451"/>
      <c r="R451"/>
      <c r="S451"/>
      <c r="T451"/>
      <c r="U451"/>
      <c r="V451"/>
      <c r="W451"/>
      <c r="X451"/>
    </row>
    <row r="452" spans="14:24" s="3" customFormat="1" ht="12" x14ac:dyDescent="0.15">
      <c r="N452"/>
      <c r="O452"/>
      <c r="P452"/>
      <c r="Q452"/>
      <c r="R452"/>
      <c r="S452"/>
      <c r="T452"/>
      <c r="U452"/>
      <c r="V452"/>
      <c r="W452"/>
      <c r="X452"/>
    </row>
    <row r="453" spans="14:24" s="3" customFormat="1" ht="12" x14ac:dyDescent="0.15">
      <c r="N453"/>
      <c r="O453"/>
      <c r="P453"/>
      <c r="Q453"/>
      <c r="R453"/>
      <c r="S453"/>
      <c r="T453"/>
      <c r="U453"/>
      <c r="V453"/>
      <c r="W453"/>
      <c r="X453"/>
    </row>
    <row r="454" spans="14:24" s="3" customFormat="1" ht="12" x14ac:dyDescent="0.15">
      <c r="N454"/>
      <c r="O454"/>
      <c r="P454"/>
      <c r="Q454"/>
      <c r="R454"/>
      <c r="S454"/>
      <c r="T454"/>
      <c r="U454"/>
      <c r="V454"/>
      <c r="W454"/>
      <c r="X454"/>
    </row>
    <row r="455" spans="14:24" s="3" customFormat="1" ht="12" x14ac:dyDescent="0.15">
      <c r="N455"/>
      <c r="O455"/>
      <c r="P455"/>
      <c r="Q455"/>
      <c r="R455"/>
      <c r="S455"/>
      <c r="T455"/>
      <c r="U455"/>
      <c r="V455"/>
      <c r="W455"/>
      <c r="X455"/>
    </row>
    <row r="456" spans="14:24" s="3" customFormat="1" ht="12" x14ac:dyDescent="0.15">
      <c r="N456"/>
      <c r="O456"/>
      <c r="P456"/>
      <c r="Q456"/>
      <c r="R456"/>
      <c r="S456"/>
      <c r="T456"/>
      <c r="U456"/>
      <c r="V456"/>
      <c r="W456"/>
      <c r="X456"/>
    </row>
    <row r="457" spans="14:24" s="3" customFormat="1" ht="12" x14ac:dyDescent="0.15">
      <c r="N457"/>
      <c r="O457"/>
      <c r="P457"/>
      <c r="Q457"/>
      <c r="R457"/>
      <c r="S457"/>
      <c r="T457"/>
      <c r="U457"/>
      <c r="V457"/>
      <c r="W457"/>
      <c r="X457"/>
    </row>
    <row r="458" spans="14:24" s="3" customFormat="1" ht="12" x14ac:dyDescent="0.15">
      <c r="N458"/>
      <c r="O458"/>
      <c r="P458"/>
      <c r="Q458"/>
      <c r="R458"/>
      <c r="S458"/>
      <c r="T458"/>
      <c r="U458"/>
      <c r="V458"/>
      <c r="W458"/>
      <c r="X458"/>
    </row>
    <row r="459" spans="14:24" s="3" customFormat="1" ht="12" x14ac:dyDescent="0.15">
      <c r="N459"/>
      <c r="O459"/>
      <c r="P459"/>
      <c r="Q459"/>
      <c r="R459"/>
      <c r="S459"/>
      <c r="T459"/>
      <c r="U459"/>
      <c r="V459"/>
      <c r="W459"/>
      <c r="X459"/>
    </row>
    <row r="460" spans="14:24" s="3" customFormat="1" ht="12" x14ac:dyDescent="0.15">
      <c r="N460"/>
      <c r="O460"/>
      <c r="P460"/>
      <c r="Q460"/>
      <c r="R460"/>
      <c r="S460"/>
      <c r="T460"/>
      <c r="U460"/>
      <c r="V460"/>
      <c r="W460"/>
      <c r="X460"/>
    </row>
    <row r="461" spans="14:24" s="3" customFormat="1" ht="12" x14ac:dyDescent="0.15">
      <c r="N461"/>
      <c r="O461"/>
      <c r="P461"/>
      <c r="Q461"/>
      <c r="R461"/>
      <c r="S461"/>
      <c r="T461"/>
      <c r="U461"/>
      <c r="V461"/>
      <c r="W461"/>
      <c r="X461"/>
    </row>
    <row r="462" spans="14:24" s="3" customFormat="1" ht="12" x14ac:dyDescent="0.15">
      <c r="N462"/>
      <c r="O462"/>
      <c r="P462"/>
      <c r="Q462"/>
      <c r="R462"/>
      <c r="S462"/>
      <c r="T462"/>
      <c r="U462"/>
      <c r="V462"/>
      <c r="W462"/>
      <c r="X462"/>
    </row>
    <row r="463" spans="14:24" s="3" customFormat="1" ht="12" x14ac:dyDescent="0.15">
      <c r="N463"/>
      <c r="O463"/>
      <c r="P463"/>
      <c r="Q463"/>
      <c r="R463"/>
      <c r="S463"/>
      <c r="T463"/>
      <c r="U463"/>
      <c r="V463"/>
      <c r="W463"/>
      <c r="X463"/>
    </row>
    <row r="464" spans="14:24" s="3" customFormat="1" ht="12" x14ac:dyDescent="0.15">
      <c r="N464"/>
      <c r="O464"/>
      <c r="P464"/>
      <c r="Q464"/>
      <c r="R464"/>
      <c r="S464"/>
      <c r="T464"/>
      <c r="U464"/>
      <c r="V464"/>
      <c r="W464"/>
      <c r="X464"/>
    </row>
    <row r="465" spans="14:24" s="3" customFormat="1" ht="12" x14ac:dyDescent="0.15">
      <c r="N465"/>
      <c r="O465"/>
      <c r="P465"/>
      <c r="Q465"/>
      <c r="R465"/>
      <c r="S465"/>
      <c r="T465"/>
      <c r="U465"/>
      <c r="V465"/>
      <c r="W465"/>
      <c r="X465"/>
    </row>
    <row r="466" spans="14:24" s="3" customFormat="1" ht="12" x14ac:dyDescent="0.15">
      <c r="N466"/>
      <c r="O466"/>
      <c r="P466"/>
      <c r="Q466"/>
      <c r="R466"/>
      <c r="S466"/>
      <c r="T466"/>
      <c r="U466"/>
      <c r="V466"/>
      <c r="W466"/>
      <c r="X466"/>
    </row>
    <row r="467" spans="14:24" s="3" customFormat="1" ht="12" x14ac:dyDescent="0.15">
      <c r="N467"/>
      <c r="O467"/>
      <c r="P467"/>
      <c r="Q467"/>
      <c r="R467"/>
      <c r="S467"/>
      <c r="T467"/>
      <c r="U467"/>
      <c r="V467"/>
      <c r="W467"/>
      <c r="X467"/>
    </row>
    <row r="468" spans="14:24" s="3" customFormat="1" ht="12" x14ac:dyDescent="0.15">
      <c r="N468"/>
      <c r="O468"/>
      <c r="P468"/>
      <c r="Q468"/>
      <c r="R468"/>
      <c r="S468"/>
      <c r="T468"/>
      <c r="U468"/>
      <c r="V468"/>
      <c r="W468"/>
      <c r="X468"/>
    </row>
    <row r="469" spans="14:24" s="3" customFormat="1" ht="12" x14ac:dyDescent="0.15">
      <c r="N469"/>
      <c r="O469"/>
      <c r="P469"/>
      <c r="Q469"/>
      <c r="R469"/>
      <c r="S469"/>
      <c r="T469"/>
      <c r="U469"/>
      <c r="V469"/>
      <c r="W469"/>
      <c r="X469"/>
    </row>
    <row r="470" spans="14:24" s="3" customFormat="1" ht="12" x14ac:dyDescent="0.15">
      <c r="N470"/>
      <c r="O470"/>
      <c r="P470"/>
      <c r="Q470"/>
      <c r="R470"/>
      <c r="S470"/>
      <c r="T470"/>
      <c r="U470"/>
      <c r="V470"/>
      <c r="W470"/>
      <c r="X470"/>
    </row>
    <row r="471" spans="14:24" s="3" customFormat="1" ht="12" x14ac:dyDescent="0.15">
      <c r="N471"/>
      <c r="O471"/>
      <c r="P471"/>
      <c r="Q471"/>
      <c r="R471"/>
      <c r="S471"/>
      <c r="T471"/>
      <c r="U471"/>
      <c r="V471"/>
      <c r="W471"/>
      <c r="X471"/>
    </row>
    <row r="472" spans="14:24" s="3" customFormat="1" ht="12" x14ac:dyDescent="0.15">
      <c r="N472"/>
      <c r="O472"/>
      <c r="P472"/>
      <c r="Q472"/>
      <c r="R472"/>
      <c r="S472"/>
      <c r="T472"/>
      <c r="U472"/>
      <c r="V472"/>
      <c r="W472"/>
      <c r="X472"/>
    </row>
    <row r="473" spans="14:24" s="3" customFormat="1" ht="12" x14ac:dyDescent="0.15">
      <c r="N473"/>
      <c r="O473"/>
      <c r="P473"/>
      <c r="Q473"/>
      <c r="R473"/>
      <c r="S473"/>
      <c r="T473"/>
      <c r="U473"/>
      <c r="V473"/>
      <c r="W473"/>
      <c r="X473"/>
    </row>
    <row r="474" spans="14:24" s="3" customFormat="1" ht="12" x14ac:dyDescent="0.15">
      <c r="N474"/>
      <c r="O474"/>
      <c r="P474"/>
      <c r="Q474"/>
      <c r="R474"/>
      <c r="S474"/>
      <c r="T474"/>
      <c r="U474"/>
      <c r="V474"/>
      <c r="W474"/>
      <c r="X474"/>
    </row>
    <row r="475" spans="14:24" s="3" customFormat="1" ht="12" x14ac:dyDescent="0.15">
      <c r="N475"/>
      <c r="O475"/>
      <c r="P475"/>
      <c r="Q475"/>
      <c r="R475"/>
      <c r="S475"/>
      <c r="T475"/>
      <c r="U475"/>
      <c r="V475"/>
      <c r="W475"/>
      <c r="X475"/>
    </row>
    <row r="476" spans="14:24" s="3" customFormat="1" ht="12" x14ac:dyDescent="0.15">
      <c r="N476"/>
      <c r="O476"/>
      <c r="P476"/>
      <c r="Q476"/>
      <c r="R476"/>
      <c r="S476"/>
      <c r="T476"/>
      <c r="U476"/>
      <c r="V476"/>
      <c r="W476"/>
      <c r="X476"/>
    </row>
    <row r="477" spans="14:24" s="3" customFormat="1" ht="12" x14ac:dyDescent="0.15">
      <c r="N477"/>
      <c r="O477"/>
      <c r="P477"/>
      <c r="Q477"/>
      <c r="R477"/>
      <c r="S477"/>
      <c r="T477"/>
      <c r="U477"/>
      <c r="V477"/>
      <c r="W477"/>
      <c r="X477"/>
    </row>
    <row r="478" spans="14:24" s="3" customFormat="1" ht="12" x14ac:dyDescent="0.15">
      <c r="N478"/>
      <c r="O478"/>
      <c r="P478"/>
      <c r="Q478"/>
      <c r="R478"/>
      <c r="S478"/>
      <c r="T478"/>
      <c r="U478"/>
      <c r="V478"/>
      <c r="W478"/>
      <c r="X478"/>
    </row>
    <row r="479" spans="14:24" s="3" customFormat="1" ht="12" x14ac:dyDescent="0.15">
      <c r="N479"/>
      <c r="O479"/>
      <c r="P479"/>
      <c r="Q479"/>
      <c r="R479"/>
      <c r="S479"/>
      <c r="T479"/>
      <c r="U479"/>
      <c r="V479"/>
      <c r="W479"/>
      <c r="X479"/>
    </row>
    <row r="480" spans="14:24" s="3" customFormat="1" ht="12" x14ac:dyDescent="0.15">
      <c r="N480"/>
      <c r="O480"/>
      <c r="P480"/>
      <c r="Q480"/>
      <c r="R480"/>
      <c r="S480"/>
      <c r="T480"/>
      <c r="U480"/>
      <c r="V480"/>
      <c r="W480"/>
      <c r="X480"/>
    </row>
    <row r="481" spans="14:24" s="3" customFormat="1" ht="12" x14ac:dyDescent="0.15">
      <c r="N481"/>
      <c r="O481"/>
      <c r="P481"/>
      <c r="Q481"/>
      <c r="R481"/>
      <c r="S481"/>
      <c r="T481"/>
      <c r="U481"/>
      <c r="V481"/>
      <c r="W481"/>
      <c r="X481"/>
    </row>
    <row r="482" spans="14:24" s="3" customFormat="1" ht="12" x14ac:dyDescent="0.15">
      <c r="N482"/>
      <c r="O482"/>
      <c r="P482"/>
      <c r="Q482"/>
      <c r="R482"/>
      <c r="S482"/>
      <c r="T482"/>
      <c r="U482"/>
      <c r="V482"/>
      <c r="W482"/>
      <c r="X482"/>
    </row>
    <row r="483" spans="14:24" s="3" customFormat="1" ht="12" x14ac:dyDescent="0.15">
      <c r="N483"/>
      <c r="O483"/>
      <c r="P483"/>
      <c r="Q483"/>
      <c r="R483"/>
      <c r="S483"/>
      <c r="T483"/>
      <c r="U483"/>
      <c r="V483"/>
      <c r="W483"/>
      <c r="X483"/>
    </row>
    <row r="484" spans="14:24" s="3" customFormat="1" ht="12" x14ac:dyDescent="0.15">
      <c r="N484"/>
      <c r="O484"/>
      <c r="P484"/>
      <c r="Q484"/>
      <c r="R484"/>
      <c r="S484"/>
      <c r="T484"/>
      <c r="U484"/>
      <c r="V484"/>
      <c r="W484"/>
      <c r="X484"/>
    </row>
    <row r="485" spans="14:24" s="3" customFormat="1" ht="12" x14ac:dyDescent="0.15">
      <c r="N485"/>
      <c r="O485"/>
      <c r="P485"/>
      <c r="Q485"/>
      <c r="R485"/>
      <c r="S485"/>
      <c r="T485"/>
      <c r="U485"/>
      <c r="V485"/>
      <c r="W485"/>
      <c r="X485"/>
    </row>
    <row r="486" spans="14:24" s="3" customFormat="1" ht="12" x14ac:dyDescent="0.15">
      <c r="N486"/>
      <c r="O486"/>
      <c r="P486"/>
      <c r="Q486"/>
      <c r="R486"/>
      <c r="S486"/>
      <c r="T486"/>
      <c r="U486"/>
      <c r="V486"/>
      <c r="W486"/>
      <c r="X486"/>
    </row>
    <row r="487" spans="14:24" s="3" customFormat="1" ht="12" x14ac:dyDescent="0.15">
      <c r="N487"/>
      <c r="O487"/>
      <c r="P487"/>
      <c r="Q487"/>
      <c r="R487"/>
      <c r="S487"/>
      <c r="T487"/>
      <c r="U487"/>
      <c r="V487"/>
      <c r="W487"/>
      <c r="X487"/>
    </row>
    <row r="488" spans="14:24" s="3" customFormat="1" ht="12" x14ac:dyDescent="0.15">
      <c r="N488"/>
      <c r="O488"/>
      <c r="P488"/>
      <c r="Q488"/>
      <c r="R488"/>
      <c r="S488"/>
      <c r="T488"/>
      <c r="U488"/>
      <c r="V488"/>
      <c r="W488"/>
      <c r="X488"/>
    </row>
    <row r="489" spans="14:24" s="3" customFormat="1" ht="12" x14ac:dyDescent="0.15">
      <c r="N489"/>
      <c r="O489"/>
      <c r="P489"/>
      <c r="Q489"/>
      <c r="R489"/>
      <c r="S489"/>
      <c r="T489"/>
      <c r="U489"/>
      <c r="V489"/>
      <c r="W489"/>
      <c r="X489"/>
    </row>
    <row r="490" spans="14:24" s="3" customFormat="1" ht="12" x14ac:dyDescent="0.15">
      <c r="N490"/>
      <c r="O490"/>
      <c r="P490"/>
      <c r="Q490"/>
      <c r="R490"/>
      <c r="S490"/>
      <c r="T490"/>
      <c r="U490"/>
      <c r="V490"/>
      <c r="W490"/>
      <c r="X490"/>
    </row>
    <row r="491" spans="14:24" s="3" customFormat="1" ht="12" x14ac:dyDescent="0.15">
      <c r="N491"/>
      <c r="O491"/>
      <c r="P491"/>
      <c r="Q491"/>
      <c r="R491"/>
      <c r="S491"/>
      <c r="T491"/>
      <c r="U491"/>
      <c r="V491"/>
      <c r="W491"/>
      <c r="X491"/>
    </row>
    <row r="492" spans="14:24" s="3" customFormat="1" ht="12" x14ac:dyDescent="0.15">
      <c r="N492"/>
      <c r="O492"/>
      <c r="P492"/>
      <c r="Q492"/>
      <c r="R492"/>
      <c r="S492"/>
      <c r="T492"/>
      <c r="U492"/>
      <c r="V492"/>
      <c r="W492"/>
      <c r="X492"/>
    </row>
    <row r="493" spans="14:24" s="3" customFormat="1" ht="12" x14ac:dyDescent="0.15">
      <c r="N493"/>
      <c r="O493"/>
      <c r="P493"/>
      <c r="Q493"/>
      <c r="R493"/>
      <c r="S493"/>
      <c r="T493"/>
      <c r="U493"/>
      <c r="V493"/>
      <c r="W493"/>
      <c r="X493"/>
    </row>
    <row r="494" spans="14:24" s="3" customFormat="1" ht="12" x14ac:dyDescent="0.15">
      <c r="N494"/>
      <c r="O494"/>
      <c r="P494"/>
      <c r="Q494"/>
      <c r="R494"/>
      <c r="S494"/>
      <c r="T494"/>
      <c r="U494"/>
      <c r="V494"/>
      <c r="W494"/>
      <c r="X494"/>
    </row>
    <row r="495" spans="14:24" s="3" customFormat="1" ht="12" x14ac:dyDescent="0.15">
      <c r="N495"/>
      <c r="O495"/>
      <c r="P495"/>
      <c r="Q495"/>
      <c r="R495"/>
      <c r="S495"/>
      <c r="T495"/>
      <c r="U495"/>
      <c r="V495"/>
      <c r="W495"/>
      <c r="X495"/>
    </row>
    <row r="496" spans="14:24" s="3" customFormat="1" ht="12" x14ac:dyDescent="0.15">
      <c r="N496"/>
      <c r="O496"/>
      <c r="P496"/>
      <c r="Q496"/>
      <c r="R496"/>
      <c r="S496"/>
      <c r="T496"/>
      <c r="U496"/>
      <c r="V496"/>
      <c r="W496"/>
      <c r="X496"/>
    </row>
    <row r="497" spans="14:24" s="3" customFormat="1" ht="12" x14ac:dyDescent="0.15">
      <c r="N497"/>
      <c r="O497"/>
      <c r="P497"/>
      <c r="Q497"/>
      <c r="R497"/>
      <c r="S497"/>
      <c r="T497"/>
      <c r="U497"/>
      <c r="V497"/>
      <c r="W497"/>
      <c r="X497"/>
    </row>
    <row r="498" spans="14:24" s="3" customFormat="1" ht="12" x14ac:dyDescent="0.15">
      <c r="N498"/>
      <c r="O498"/>
      <c r="P498"/>
      <c r="Q498"/>
      <c r="R498"/>
      <c r="S498"/>
      <c r="T498"/>
      <c r="U498"/>
      <c r="V498"/>
      <c r="W498"/>
      <c r="X498"/>
    </row>
    <row r="499" spans="14:24" s="3" customFormat="1" ht="12" x14ac:dyDescent="0.15">
      <c r="N499"/>
      <c r="O499"/>
      <c r="P499"/>
      <c r="Q499"/>
      <c r="R499"/>
      <c r="S499"/>
      <c r="T499"/>
      <c r="U499"/>
      <c r="V499"/>
      <c r="W499"/>
      <c r="X499"/>
    </row>
    <row r="500" spans="14:24" s="3" customFormat="1" ht="12" x14ac:dyDescent="0.15">
      <c r="N500"/>
      <c r="O500"/>
      <c r="P500"/>
      <c r="Q500"/>
      <c r="R500"/>
      <c r="S500"/>
      <c r="T500"/>
      <c r="U500"/>
      <c r="V500"/>
      <c r="W500"/>
      <c r="X500"/>
    </row>
    <row r="501" spans="14:24" s="3" customFormat="1" ht="12" x14ac:dyDescent="0.15">
      <c r="N501"/>
      <c r="O501"/>
      <c r="P501"/>
      <c r="Q501"/>
      <c r="R501"/>
      <c r="S501"/>
      <c r="T501"/>
      <c r="U501"/>
      <c r="V501"/>
      <c r="W501"/>
      <c r="X501"/>
    </row>
    <row r="502" spans="14:24" s="3" customFormat="1" ht="12" x14ac:dyDescent="0.15">
      <c r="N502"/>
      <c r="O502"/>
      <c r="P502"/>
      <c r="Q502"/>
      <c r="R502"/>
      <c r="S502"/>
      <c r="T502"/>
      <c r="U502"/>
      <c r="V502"/>
      <c r="W502"/>
      <c r="X502"/>
    </row>
    <row r="503" spans="14:24" s="3" customFormat="1" ht="12" x14ac:dyDescent="0.15">
      <c r="N503"/>
      <c r="O503"/>
      <c r="P503"/>
      <c r="Q503"/>
      <c r="R503"/>
      <c r="S503"/>
      <c r="T503"/>
      <c r="U503"/>
      <c r="V503"/>
      <c r="W503"/>
      <c r="X503"/>
    </row>
    <row r="504" spans="14:24" s="3" customFormat="1" ht="12" x14ac:dyDescent="0.15">
      <c r="N504"/>
      <c r="O504"/>
      <c r="P504"/>
      <c r="Q504"/>
      <c r="R504"/>
      <c r="S504"/>
      <c r="T504"/>
      <c r="U504"/>
      <c r="V504"/>
      <c r="W504"/>
      <c r="X504"/>
    </row>
    <row r="505" spans="14:24" s="3" customFormat="1" ht="12" x14ac:dyDescent="0.15">
      <c r="N505"/>
      <c r="O505"/>
      <c r="P505"/>
      <c r="Q505"/>
      <c r="R505"/>
      <c r="S505"/>
      <c r="T505"/>
      <c r="U505"/>
      <c r="V505"/>
      <c r="W505"/>
      <c r="X505"/>
    </row>
    <row r="506" spans="14:24" s="3" customFormat="1" ht="12" x14ac:dyDescent="0.15">
      <c r="N506"/>
      <c r="O506"/>
      <c r="P506"/>
      <c r="Q506"/>
      <c r="R506"/>
      <c r="S506"/>
      <c r="T506"/>
      <c r="U506"/>
      <c r="V506"/>
      <c r="W506"/>
      <c r="X506"/>
    </row>
    <row r="507" spans="14:24" s="3" customFormat="1" ht="12" x14ac:dyDescent="0.15">
      <c r="N507"/>
      <c r="O507"/>
      <c r="P507"/>
      <c r="Q507"/>
      <c r="R507"/>
      <c r="S507"/>
      <c r="T507"/>
      <c r="U507"/>
      <c r="V507"/>
      <c r="W507"/>
      <c r="X507"/>
    </row>
    <row r="508" spans="14:24" s="3" customFormat="1" ht="12" x14ac:dyDescent="0.15">
      <c r="N508"/>
      <c r="O508"/>
      <c r="P508"/>
      <c r="Q508"/>
      <c r="R508"/>
      <c r="S508"/>
      <c r="T508"/>
      <c r="U508"/>
      <c r="V508"/>
      <c r="W508"/>
      <c r="X508"/>
    </row>
    <row r="509" spans="14:24" s="3" customFormat="1" ht="13.5" customHeight="1" x14ac:dyDescent="0.15">
      <c r="N509"/>
      <c r="O509"/>
      <c r="P509"/>
      <c r="Q509"/>
      <c r="R509"/>
      <c r="S509"/>
      <c r="T509"/>
      <c r="U509"/>
      <c r="V509"/>
      <c r="W509"/>
      <c r="X509"/>
    </row>
    <row r="510" spans="14:24" s="3" customFormat="1" ht="13.5" customHeight="1" x14ac:dyDescent="0.15">
      <c r="N510"/>
      <c r="O510"/>
      <c r="P510"/>
      <c r="Q510"/>
      <c r="R510"/>
      <c r="S510"/>
      <c r="T510"/>
      <c r="U510"/>
      <c r="V510"/>
      <c r="W510"/>
      <c r="X510"/>
    </row>
    <row r="511" spans="14:24" s="3" customFormat="1" ht="13.5" customHeight="1" x14ac:dyDescent="0.15">
      <c r="N511"/>
      <c r="O511"/>
      <c r="P511"/>
      <c r="Q511"/>
      <c r="R511"/>
      <c r="S511"/>
      <c r="T511"/>
      <c r="U511"/>
      <c r="V511"/>
      <c r="W511"/>
      <c r="X511"/>
    </row>
    <row r="512" spans="14:24" s="3" customFormat="1" ht="13.5" customHeight="1" x14ac:dyDescent="0.15">
      <c r="N512"/>
      <c r="O512"/>
      <c r="P512"/>
      <c r="Q512"/>
      <c r="R512"/>
      <c r="S512"/>
      <c r="T512"/>
      <c r="U512"/>
      <c r="V512"/>
      <c r="W512"/>
      <c r="X512"/>
    </row>
    <row r="513" spans="14:24" s="3" customFormat="1" ht="13.5" customHeight="1" x14ac:dyDescent="0.15">
      <c r="N513"/>
      <c r="O513"/>
      <c r="P513"/>
      <c r="Q513"/>
      <c r="R513"/>
      <c r="S513"/>
      <c r="T513"/>
      <c r="U513"/>
      <c r="V513"/>
      <c r="W513"/>
      <c r="X513"/>
    </row>
    <row r="514" spans="14:24" s="3" customFormat="1" ht="13.5" customHeight="1" x14ac:dyDescent="0.15">
      <c r="N514"/>
      <c r="O514"/>
      <c r="P514"/>
      <c r="Q514"/>
      <c r="R514"/>
      <c r="S514"/>
      <c r="T514"/>
      <c r="U514"/>
      <c r="V514"/>
      <c r="W514"/>
      <c r="X514"/>
    </row>
    <row r="515" spans="14:24" s="3" customFormat="1" ht="13.5" customHeight="1" x14ac:dyDescent="0.15">
      <c r="N515"/>
      <c r="O515"/>
      <c r="P515"/>
      <c r="Q515"/>
      <c r="R515"/>
      <c r="S515"/>
      <c r="T515"/>
      <c r="U515"/>
      <c r="V515"/>
      <c r="W515"/>
      <c r="X515"/>
    </row>
    <row r="516" spans="14:24" s="3" customFormat="1" ht="13.5" customHeight="1" x14ac:dyDescent="0.15">
      <c r="N516"/>
      <c r="O516"/>
      <c r="P516"/>
      <c r="Q516"/>
      <c r="R516"/>
      <c r="S516"/>
      <c r="T516"/>
      <c r="U516"/>
      <c r="V516"/>
      <c r="W516"/>
      <c r="X516"/>
    </row>
    <row r="517" spans="14:24" s="3" customFormat="1" ht="12" x14ac:dyDescent="0.15">
      <c r="N517"/>
      <c r="O517"/>
      <c r="P517"/>
      <c r="Q517"/>
      <c r="R517"/>
      <c r="S517"/>
      <c r="T517"/>
      <c r="U517"/>
      <c r="V517"/>
      <c r="W517"/>
      <c r="X517"/>
    </row>
    <row r="518" spans="14:24" s="3" customFormat="1" ht="12" x14ac:dyDescent="0.15">
      <c r="N518"/>
      <c r="O518"/>
      <c r="P518"/>
      <c r="Q518"/>
      <c r="R518"/>
      <c r="S518"/>
      <c r="T518"/>
      <c r="U518"/>
      <c r="V518"/>
      <c r="W518"/>
      <c r="X518"/>
    </row>
    <row r="519" spans="14:24" s="3" customFormat="1" ht="12" x14ac:dyDescent="0.15">
      <c r="N519"/>
      <c r="O519"/>
      <c r="P519"/>
      <c r="Q519"/>
      <c r="R519"/>
      <c r="S519"/>
      <c r="T519"/>
      <c r="U519"/>
      <c r="V519"/>
      <c r="W519"/>
      <c r="X519"/>
    </row>
    <row r="520" spans="14:24" s="3" customFormat="1" ht="12" x14ac:dyDescent="0.15">
      <c r="N520"/>
      <c r="O520"/>
      <c r="P520"/>
      <c r="Q520"/>
      <c r="R520"/>
      <c r="S520"/>
      <c r="T520"/>
      <c r="U520"/>
      <c r="V520"/>
      <c r="W520"/>
      <c r="X520"/>
    </row>
    <row r="521" spans="14:24" s="3" customFormat="1" ht="12" x14ac:dyDescent="0.15">
      <c r="N521"/>
      <c r="O521"/>
      <c r="P521"/>
      <c r="Q521"/>
      <c r="R521"/>
      <c r="S521"/>
      <c r="T521"/>
      <c r="U521"/>
      <c r="V521"/>
      <c r="W521"/>
      <c r="X521"/>
    </row>
    <row r="522" spans="14:24" s="3" customFormat="1" ht="12" x14ac:dyDescent="0.15">
      <c r="N522"/>
      <c r="O522"/>
      <c r="P522"/>
      <c r="Q522"/>
      <c r="R522"/>
      <c r="S522"/>
      <c r="T522"/>
      <c r="U522"/>
      <c r="V522"/>
      <c r="W522"/>
      <c r="X522"/>
    </row>
    <row r="523" spans="14:24" s="3" customFormat="1" ht="12" x14ac:dyDescent="0.15">
      <c r="N523"/>
      <c r="O523"/>
      <c r="P523"/>
      <c r="Q523"/>
      <c r="R523"/>
      <c r="S523"/>
      <c r="T523"/>
      <c r="U523"/>
      <c r="V523"/>
      <c r="W523"/>
      <c r="X523"/>
    </row>
    <row r="524" spans="14:24" s="3" customFormat="1" ht="12" x14ac:dyDescent="0.15">
      <c r="N524"/>
      <c r="O524"/>
      <c r="P524"/>
      <c r="Q524"/>
      <c r="R524"/>
      <c r="S524"/>
      <c r="T524"/>
      <c r="U524"/>
      <c r="V524"/>
      <c r="W524"/>
      <c r="X524"/>
    </row>
    <row r="525" spans="14:24" s="3" customFormat="1" ht="12" x14ac:dyDescent="0.15">
      <c r="N525"/>
      <c r="O525"/>
      <c r="P525"/>
      <c r="Q525"/>
      <c r="R525"/>
      <c r="S525"/>
      <c r="T525"/>
      <c r="U525"/>
      <c r="V525"/>
      <c r="W525"/>
      <c r="X525"/>
    </row>
    <row r="526" spans="14:24" s="3" customFormat="1" ht="12" x14ac:dyDescent="0.15">
      <c r="N526"/>
      <c r="O526"/>
      <c r="P526"/>
      <c r="Q526"/>
      <c r="R526"/>
      <c r="S526"/>
      <c r="T526"/>
      <c r="U526"/>
      <c r="V526"/>
      <c r="W526"/>
      <c r="X526"/>
    </row>
    <row r="527" spans="14:24" s="3" customFormat="1" ht="12" x14ac:dyDescent="0.15">
      <c r="N527"/>
      <c r="O527"/>
      <c r="P527"/>
      <c r="Q527"/>
      <c r="R527"/>
      <c r="S527"/>
      <c r="T527"/>
      <c r="U527"/>
      <c r="V527"/>
      <c r="W527"/>
      <c r="X527"/>
    </row>
    <row r="528" spans="14:24" s="3" customFormat="1" ht="12" x14ac:dyDescent="0.15">
      <c r="N528"/>
      <c r="O528"/>
      <c r="P528"/>
      <c r="Q528"/>
      <c r="R528"/>
      <c r="S528"/>
      <c r="T528"/>
      <c r="U528"/>
      <c r="V528"/>
      <c r="W528"/>
      <c r="X528"/>
    </row>
    <row r="529" spans="14:24" s="3" customFormat="1" ht="12" x14ac:dyDescent="0.15">
      <c r="N529"/>
      <c r="O529"/>
      <c r="P529"/>
      <c r="Q529"/>
      <c r="R529"/>
      <c r="S529"/>
      <c r="T529"/>
      <c r="U529"/>
      <c r="V529"/>
      <c r="W529"/>
      <c r="X529"/>
    </row>
    <row r="530" spans="14:24" s="3" customFormat="1" ht="12" x14ac:dyDescent="0.15">
      <c r="N530"/>
      <c r="O530"/>
      <c r="P530"/>
      <c r="Q530"/>
      <c r="R530"/>
      <c r="S530"/>
      <c r="T530"/>
      <c r="U530"/>
      <c r="V530"/>
      <c r="W530"/>
      <c r="X530"/>
    </row>
    <row r="531" spans="14:24" s="3" customFormat="1" ht="12" x14ac:dyDescent="0.15">
      <c r="N531"/>
      <c r="O531"/>
      <c r="P531"/>
      <c r="Q531"/>
      <c r="R531"/>
      <c r="S531"/>
      <c r="T531"/>
      <c r="U531"/>
      <c r="V531"/>
      <c r="W531"/>
      <c r="X531"/>
    </row>
    <row r="532" spans="14:24" s="3" customFormat="1" ht="12" x14ac:dyDescent="0.15">
      <c r="N532"/>
      <c r="O532"/>
      <c r="P532"/>
      <c r="Q532"/>
      <c r="R532"/>
      <c r="S532"/>
      <c r="T532"/>
      <c r="U532"/>
      <c r="V532"/>
      <c r="W532"/>
      <c r="X532"/>
    </row>
    <row r="533" spans="14:24" s="3" customFormat="1" ht="12" x14ac:dyDescent="0.15">
      <c r="N533"/>
      <c r="O533"/>
      <c r="P533"/>
      <c r="Q533"/>
      <c r="R533"/>
      <c r="S533"/>
      <c r="T533"/>
      <c r="U533"/>
      <c r="V533"/>
      <c r="W533"/>
      <c r="X533"/>
    </row>
    <row r="534" spans="14:24" s="3" customFormat="1" ht="12" x14ac:dyDescent="0.15">
      <c r="N534"/>
      <c r="O534"/>
      <c r="P534"/>
      <c r="Q534"/>
      <c r="R534"/>
      <c r="S534"/>
      <c r="T534"/>
      <c r="U534"/>
      <c r="V534"/>
      <c r="W534"/>
      <c r="X534"/>
    </row>
    <row r="535" spans="14:24" s="3" customFormat="1" ht="12" x14ac:dyDescent="0.15">
      <c r="N535"/>
      <c r="O535"/>
      <c r="P535"/>
      <c r="Q535"/>
      <c r="R535"/>
      <c r="S535"/>
      <c r="T535"/>
      <c r="U535"/>
      <c r="V535"/>
      <c r="W535"/>
      <c r="X535"/>
    </row>
    <row r="536" spans="14:24" s="3" customFormat="1" ht="12" x14ac:dyDescent="0.15">
      <c r="N536"/>
      <c r="O536"/>
      <c r="P536"/>
      <c r="Q536"/>
      <c r="R536"/>
      <c r="S536"/>
      <c r="T536"/>
      <c r="U536"/>
      <c r="V536"/>
      <c r="W536"/>
      <c r="X536"/>
    </row>
    <row r="537" spans="14:24" s="3" customFormat="1" ht="12" x14ac:dyDescent="0.15">
      <c r="N537"/>
      <c r="O537"/>
      <c r="P537"/>
      <c r="Q537"/>
      <c r="R537"/>
      <c r="S537"/>
      <c r="T537"/>
      <c r="U537"/>
      <c r="V537"/>
      <c r="W537"/>
      <c r="X537"/>
    </row>
    <row r="538" spans="14:24" s="3" customFormat="1" ht="12" x14ac:dyDescent="0.15">
      <c r="N538"/>
      <c r="O538"/>
      <c r="P538"/>
      <c r="Q538"/>
      <c r="R538"/>
      <c r="S538"/>
      <c r="T538"/>
      <c r="U538"/>
      <c r="V538"/>
      <c r="W538"/>
      <c r="X538"/>
    </row>
    <row r="539" spans="14:24" s="3" customFormat="1" ht="12" x14ac:dyDescent="0.15">
      <c r="N539"/>
      <c r="O539"/>
      <c r="P539"/>
      <c r="Q539"/>
      <c r="R539"/>
      <c r="S539"/>
      <c r="T539"/>
      <c r="U539"/>
      <c r="V539"/>
      <c r="W539"/>
      <c r="X539"/>
    </row>
    <row r="540" spans="14:24" s="3" customFormat="1" ht="12" x14ac:dyDescent="0.15">
      <c r="N540"/>
      <c r="O540"/>
      <c r="P540"/>
      <c r="Q540"/>
      <c r="R540"/>
      <c r="S540"/>
      <c r="T540"/>
      <c r="U540"/>
      <c r="V540"/>
      <c r="W540"/>
      <c r="X540"/>
    </row>
    <row r="541" spans="14:24" s="3" customFormat="1" ht="12" x14ac:dyDescent="0.15">
      <c r="N541"/>
      <c r="O541"/>
      <c r="P541"/>
      <c r="Q541"/>
      <c r="R541"/>
      <c r="S541"/>
      <c r="T541"/>
      <c r="U541"/>
      <c r="V541"/>
      <c r="W541"/>
      <c r="X541"/>
    </row>
    <row r="542" spans="14:24" s="3" customFormat="1" ht="12" x14ac:dyDescent="0.15">
      <c r="N542"/>
      <c r="O542"/>
      <c r="P542"/>
      <c r="Q542"/>
      <c r="R542"/>
      <c r="S542"/>
      <c r="T542"/>
      <c r="U542"/>
      <c r="V542"/>
      <c r="W542"/>
      <c r="X542"/>
    </row>
    <row r="543" spans="14:24" s="3" customFormat="1" ht="12" x14ac:dyDescent="0.15">
      <c r="N543"/>
      <c r="O543"/>
      <c r="P543"/>
      <c r="Q543"/>
      <c r="R543"/>
      <c r="S543"/>
      <c r="T543"/>
      <c r="U543"/>
      <c r="V543"/>
      <c r="W543"/>
      <c r="X543"/>
    </row>
    <row r="544" spans="14:24" s="3" customFormat="1" ht="12" x14ac:dyDescent="0.15">
      <c r="N544"/>
      <c r="O544"/>
      <c r="P544"/>
      <c r="Q544"/>
      <c r="R544"/>
      <c r="S544"/>
      <c r="T544"/>
      <c r="U544"/>
      <c r="V544"/>
      <c r="W544"/>
      <c r="X544"/>
    </row>
    <row r="545" spans="14:24" s="3" customFormat="1" ht="12" x14ac:dyDescent="0.15">
      <c r="N545"/>
      <c r="O545"/>
      <c r="P545"/>
      <c r="Q545"/>
      <c r="R545"/>
      <c r="S545"/>
      <c r="T545"/>
      <c r="U545"/>
      <c r="V545"/>
      <c r="W545"/>
      <c r="X545"/>
    </row>
    <row r="546" spans="14:24" s="3" customFormat="1" ht="12" x14ac:dyDescent="0.15">
      <c r="N546"/>
      <c r="O546"/>
      <c r="P546"/>
      <c r="Q546"/>
      <c r="R546"/>
      <c r="S546"/>
      <c r="T546"/>
      <c r="U546"/>
      <c r="V546"/>
      <c r="W546"/>
      <c r="X546"/>
    </row>
    <row r="547" spans="14:24" s="3" customFormat="1" ht="12" x14ac:dyDescent="0.15">
      <c r="N547"/>
      <c r="O547"/>
      <c r="P547"/>
      <c r="Q547"/>
      <c r="R547"/>
      <c r="S547"/>
      <c r="T547"/>
      <c r="U547"/>
      <c r="V547"/>
      <c r="W547"/>
      <c r="X547"/>
    </row>
    <row r="548" spans="14:24" s="3" customFormat="1" ht="12" x14ac:dyDescent="0.15">
      <c r="N548"/>
      <c r="O548"/>
      <c r="P548"/>
      <c r="Q548"/>
      <c r="R548"/>
      <c r="S548"/>
      <c r="T548"/>
      <c r="U548"/>
      <c r="V548"/>
      <c r="W548"/>
      <c r="X548"/>
    </row>
    <row r="549" spans="14:24" s="3" customFormat="1" ht="12" x14ac:dyDescent="0.15">
      <c r="N549"/>
      <c r="O549"/>
      <c r="P549"/>
      <c r="Q549"/>
      <c r="R549"/>
      <c r="S549"/>
      <c r="T549"/>
      <c r="U549"/>
      <c r="V549"/>
      <c r="W549"/>
      <c r="X549"/>
    </row>
    <row r="550" spans="14:24" s="3" customFormat="1" ht="12" x14ac:dyDescent="0.15">
      <c r="N550"/>
      <c r="O550"/>
      <c r="P550"/>
      <c r="Q550"/>
      <c r="R550"/>
      <c r="S550"/>
      <c r="T550"/>
      <c r="U550"/>
      <c r="V550"/>
      <c r="W550"/>
      <c r="X550"/>
    </row>
    <row r="551" spans="14:24" s="3" customFormat="1" ht="12" x14ac:dyDescent="0.15">
      <c r="N551"/>
      <c r="O551"/>
      <c r="P551"/>
      <c r="Q551"/>
      <c r="R551"/>
      <c r="S551"/>
      <c r="T551"/>
      <c r="U551"/>
      <c r="V551"/>
      <c r="W551"/>
      <c r="X551"/>
    </row>
    <row r="552" spans="14:24" s="3" customFormat="1" ht="12" x14ac:dyDescent="0.15">
      <c r="N552"/>
      <c r="O552"/>
      <c r="P552"/>
      <c r="Q552"/>
      <c r="R552"/>
      <c r="S552"/>
      <c r="T552"/>
      <c r="U552"/>
      <c r="V552"/>
      <c r="W552"/>
      <c r="X552"/>
    </row>
    <row r="553" spans="14:24" s="3" customFormat="1" ht="12" x14ac:dyDescent="0.15">
      <c r="N553"/>
      <c r="O553"/>
      <c r="P553"/>
      <c r="Q553"/>
      <c r="R553"/>
      <c r="S553"/>
      <c r="T553"/>
      <c r="U553"/>
      <c r="V553"/>
      <c r="W553"/>
      <c r="X553"/>
    </row>
    <row r="554" spans="14:24" s="3" customFormat="1" ht="12" x14ac:dyDescent="0.15">
      <c r="N554"/>
      <c r="O554"/>
      <c r="P554"/>
      <c r="Q554"/>
      <c r="R554"/>
      <c r="S554"/>
      <c r="T554"/>
      <c r="U554"/>
      <c r="V554"/>
      <c r="W554"/>
      <c r="X554"/>
    </row>
    <row r="555" spans="14:24" s="3" customFormat="1" ht="12" x14ac:dyDescent="0.15">
      <c r="N555"/>
      <c r="O555"/>
      <c r="P555"/>
      <c r="Q555"/>
      <c r="R555"/>
      <c r="S555"/>
      <c r="T555"/>
      <c r="U555"/>
      <c r="V555"/>
      <c r="W555"/>
      <c r="X555"/>
    </row>
    <row r="556" spans="14:24" s="3" customFormat="1" ht="12" x14ac:dyDescent="0.15">
      <c r="N556"/>
      <c r="O556"/>
      <c r="P556"/>
      <c r="Q556"/>
      <c r="R556"/>
      <c r="S556"/>
      <c r="T556"/>
      <c r="U556"/>
      <c r="V556"/>
      <c r="W556"/>
      <c r="X556"/>
    </row>
    <row r="557" spans="14:24" s="3" customFormat="1" ht="12" x14ac:dyDescent="0.15">
      <c r="N557"/>
      <c r="O557"/>
      <c r="P557"/>
      <c r="Q557"/>
      <c r="R557"/>
      <c r="S557"/>
      <c r="T557"/>
      <c r="U557"/>
      <c r="V557"/>
      <c r="W557"/>
      <c r="X557"/>
    </row>
    <row r="558" spans="14:24" s="3" customFormat="1" ht="12" x14ac:dyDescent="0.15">
      <c r="N558"/>
      <c r="O558"/>
      <c r="P558"/>
      <c r="Q558"/>
      <c r="R558"/>
      <c r="S558"/>
      <c r="T558"/>
      <c r="U558"/>
      <c r="V558"/>
      <c r="W558"/>
      <c r="X558"/>
    </row>
    <row r="559" spans="14:24" s="3" customFormat="1" ht="12" x14ac:dyDescent="0.15">
      <c r="N559"/>
      <c r="O559"/>
      <c r="P559"/>
      <c r="Q559"/>
      <c r="R559"/>
      <c r="S559"/>
      <c r="T559"/>
      <c r="U559"/>
      <c r="V559"/>
      <c r="W559"/>
      <c r="X559"/>
    </row>
    <row r="560" spans="14:24" s="3" customFormat="1" ht="12" x14ac:dyDescent="0.15">
      <c r="N560"/>
      <c r="O560"/>
      <c r="P560"/>
      <c r="Q560"/>
      <c r="R560"/>
      <c r="S560"/>
      <c r="T560"/>
      <c r="U560"/>
      <c r="V560"/>
      <c r="W560"/>
      <c r="X560"/>
    </row>
    <row r="561" spans="14:24" s="3" customFormat="1" ht="12" x14ac:dyDescent="0.15">
      <c r="N561"/>
      <c r="O561"/>
      <c r="P561"/>
      <c r="Q561"/>
      <c r="R561"/>
      <c r="S561"/>
      <c r="T561"/>
      <c r="U561"/>
      <c r="V561"/>
      <c r="W561"/>
      <c r="X561"/>
    </row>
    <row r="562" spans="14:24" s="3" customFormat="1" ht="12" x14ac:dyDescent="0.15">
      <c r="N562"/>
      <c r="O562"/>
      <c r="P562"/>
      <c r="Q562"/>
      <c r="R562"/>
      <c r="S562"/>
      <c r="T562"/>
      <c r="U562"/>
      <c r="V562"/>
      <c r="W562"/>
      <c r="X562"/>
    </row>
    <row r="563" spans="14:24" s="3" customFormat="1" ht="12" x14ac:dyDescent="0.15">
      <c r="N563"/>
      <c r="O563"/>
      <c r="P563"/>
      <c r="Q563"/>
      <c r="R563"/>
      <c r="S563"/>
      <c r="T563"/>
      <c r="U563"/>
      <c r="V563"/>
      <c r="W563"/>
      <c r="X563"/>
    </row>
    <row r="564" spans="14:24" s="3" customFormat="1" ht="12" x14ac:dyDescent="0.15">
      <c r="N564"/>
      <c r="O564"/>
      <c r="P564"/>
      <c r="Q564"/>
      <c r="R564"/>
      <c r="S564"/>
      <c r="T564"/>
      <c r="U564"/>
      <c r="V564"/>
      <c r="W564"/>
      <c r="X564"/>
    </row>
    <row r="565" spans="14:24" s="3" customFormat="1" ht="12" x14ac:dyDescent="0.15">
      <c r="N565"/>
      <c r="O565"/>
      <c r="P565"/>
      <c r="Q565"/>
      <c r="R565"/>
      <c r="S565"/>
      <c r="T565"/>
      <c r="U565"/>
      <c r="V565"/>
      <c r="W565"/>
      <c r="X565"/>
    </row>
    <row r="566" spans="14:24" s="3" customFormat="1" ht="12" x14ac:dyDescent="0.15">
      <c r="N566"/>
      <c r="O566"/>
      <c r="P566"/>
      <c r="Q566"/>
      <c r="R566"/>
      <c r="S566"/>
      <c r="T566"/>
      <c r="U566"/>
      <c r="V566"/>
      <c r="W566"/>
      <c r="X566"/>
    </row>
    <row r="567" spans="14:24" s="3" customFormat="1" ht="12" x14ac:dyDescent="0.15">
      <c r="N567"/>
      <c r="O567"/>
      <c r="P567"/>
      <c r="Q567"/>
      <c r="R567"/>
      <c r="S567"/>
      <c r="T567"/>
      <c r="U567"/>
      <c r="V567"/>
      <c r="W567"/>
      <c r="X567"/>
    </row>
    <row r="568" spans="14:24" s="3" customFormat="1" ht="12" x14ac:dyDescent="0.15">
      <c r="N568"/>
      <c r="O568"/>
      <c r="P568"/>
      <c r="Q568"/>
      <c r="R568"/>
      <c r="S568"/>
      <c r="T568"/>
      <c r="U568"/>
      <c r="V568"/>
      <c r="W568"/>
      <c r="X568"/>
    </row>
    <row r="569" spans="14:24" s="3" customFormat="1" ht="12" x14ac:dyDescent="0.15">
      <c r="N569"/>
      <c r="O569"/>
      <c r="P569"/>
      <c r="Q569"/>
      <c r="R569"/>
      <c r="S569"/>
      <c r="T569"/>
      <c r="U569"/>
      <c r="V569"/>
      <c r="W569"/>
      <c r="X569"/>
    </row>
    <row r="570" spans="14:24" s="3" customFormat="1" ht="12" x14ac:dyDescent="0.15">
      <c r="N570"/>
      <c r="O570"/>
      <c r="P570"/>
      <c r="Q570"/>
      <c r="R570"/>
      <c r="S570"/>
      <c r="T570"/>
      <c r="U570"/>
      <c r="V570"/>
      <c r="W570"/>
      <c r="X570"/>
    </row>
    <row r="571" spans="14:24" s="3" customFormat="1" ht="12" x14ac:dyDescent="0.15">
      <c r="N571"/>
      <c r="O571"/>
      <c r="P571"/>
      <c r="Q571"/>
      <c r="R571"/>
      <c r="S571"/>
      <c r="T571"/>
      <c r="U571"/>
      <c r="V571"/>
      <c r="W571"/>
      <c r="X571"/>
    </row>
    <row r="572" spans="14:24" s="3" customFormat="1" ht="12" x14ac:dyDescent="0.15">
      <c r="N572"/>
      <c r="O572"/>
      <c r="P572"/>
      <c r="Q572"/>
      <c r="R572"/>
      <c r="S572"/>
      <c r="T572"/>
      <c r="U572"/>
      <c r="V572"/>
      <c r="W572"/>
      <c r="X572"/>
    </row>
    <row r="573" spans="14:24" s="3" customFormat="1" ht="12" x14ac:dyDescent="0.15">
      <c r="N573"/>
      <c r="O573"/>
      <c r="P573"/>
      <c r="Q573"/>
      <c r="R573"/>
      <c r="S573"/>
      <c r="T573"/>
      <c r="U573"/>
      <c r="V573"/>
      <c r="W573"/>
      <c r="X573"/>
    </row>
    <row r="574" spans="14:24" s="3" customFormat="1" ht="12" x14ac:dyDescent="0.15">
      <c r="N574"/>
      <c r="O574"/>
      <c r="P574"/>
      <c r="Q574"/>
      <c r="R574"/>
      <c r="S574"/>
      <c r="T574"/>
      <c r="U574"/>
      <c r="V574"/>
      <c r="W574"/>
      <c r="X574"/>
    </row>
    <row r="575" spans="14:24" s="3" customFormat="1" ht="12" x14ac:dyDescent="0.15">
      <c r="N575"/>
      <c r="O575"/>
      <c r="P575"/>
      <c r="Q575"/>
      <c r="R575"/>
      <c r="S575"/>
      <c r="T575"/>
      <c r="U575"/>
      <c r="V575"/>
      <c r="W575"/>
      <c r="X575"/>
    </row>
    <row r="576" spans="14:24" s="3" customFormat="1" ht="12" x14ac:dyDescent="0.15">
      <c r="N576"/>
      <c r="O576"/>
      <c r="P576"/>
      <c r="Q576"/>
      <c r="R576"/>
      <c r="S576"/>
      <c r="T576"/>
      <c r="U576"/>
      <c r="V576"/>
      <c r="W576"/>
      <c r="X576"/>
    </row>
    <row r="577" spans="14:24" s="3" customFormat="1" ht="12" x14ac:dyDescent="0.15">
      <c r="N577"/>
      <c r="O577"/>
      <c r="P577"/>
      <c r="Q577"/>
      <c r="R577"/>
      <c r="S577"/>
      <c r="T577"/>
      <c r="U577"/>
      <c r="V577"/>
      <c r="W577"/>
      <c r="X577"/>
    </row>
    <row r="578" spans="14:24" s="3" customFormat="1" ht="12" x14ac:dyDescent="0.15">
      <c r="N578"/>
      <c r="O578"/>
      <c r="P578"/>
      <c r="Q578"/>
      <c r="R578"/>
      <c r="S578"/>
      <c r="T578"/>
      <c r="U578"/>
      <c r="V578"/>
      <c r="W578"/>
      <c r="X578"/>
    </row>
    <row r="579" spans="14:24" s="3" customFormat="1" ht="12" x14ac:dyDescent="0.15">
      <c r="N579"/>
      <c r="O579"/>
      <c r="P579"/>
      <c r="Q579"/>
      <c r="R579"/>
      <c r="S579"/>
      <c r="T579"/>
      <c r="U579"/>
      <c r="V579"/>
      <c r="W579"/>
      <c r="X579"/>
    </row>
    <row r="580" spans="14:24" s="3" customFormat="1" ht="12" x14ac:dyDescent="0.15">
      <c r="N580"/>
      <c r="O580"/>
      <c r="P580"/>
      <c r="Q580"/>
      <c r="R580"/>
      <c r="S580"/>
      <c r="T580"/>
      <c r="U580"/>
      <c r="V580"/>
      <c r="W580"/>
      <c r="X580"/>
    </row>
    <row r="581" spans="14:24" s="3" customFormat="1" ht="12" x14ac:dyDescent="0.15">
      <c r="N581"/>
      <c r="O581"/>
      <c r="P581"/>
      <c r="Q581"/>
      <c r="R581"/>
      <c r="S581"/>
      <c r="T581"/>
      <c r="U581"/>
      <c r="V581"/>
      <c r="W581"/>
      <c r="X581"/>
    </row>
    <row r="582" spans="14:24" s="3" customFormat="1" ht="12" x14ac:dyDescent="0.15">
      <c r="N582"/>
      <c r="O582"/>
      <c r="P582"/>
      <c r="Q582"/>
      <c r="R582"/>
      <c r="S582"/>
      <c r="T582"/>
      <c r="U582"/>
      <c r="V582"/>
      <c r="W582"/>
      <c r="X582"/>
    </row>
    <row r="583" spans="14:24" s="3" customFormat="1" ht="12" x14ac:dyDescent="0.15">
      <c r="N583"/>
      <c r="O583"/>
      <c r="P583"/>
      <c r="Q583"/>
      <c r="R583"/>
      <c r="S583"/>
      <c r="T583"/>
      <c r="U583"/>
      <c r="V583"/>
      <c r="W583"/>
      <c r="X583"/>
    </row>
    <row r="584" spans="14:24" s="3" customFormat="1" ht="12" x14ac:dyDescent="0.15">
      <c r="N584"/>
      <c r="O584"/>
      <c r="P584"/>
      <c r="Q584"/>
      <c r="R584"/>
      <c r="S584"/>
      <c r="T584"/>
      <c r="U584"/>
      <c r="V584"/>
      <c r="W584"/>
      <c r="X584"/>
    </row>
    <row r="585" spans="14:24" s="3" customFormat="1" ht="12" x14ac:dyDescent="0.15">
      <c r="N585"/>
      <c r="O585"/>
      <c r="P585"/>
      <c r="Q585"/>
      <c r="R585"/>
      <c r="S585"/>
      <c r="T585"/>
      <c r="U585"/>
      <c r="V585"/>
      <c r="W585"/>
      <c r="X585"/>
    </row>
    <row r="586" spans="14:24" s="3" customFormat="1" ht="12" x14ac:dyDescent="0.15">
      <c r="N586"/>
      <c r="O586"/>
      <c r="P586"/>
      <c r="Q586"/>
      <c r="R586"/>
      <c r="S586"/>
      <c r="T586"/>
      <c r="U586"/>
      <c r="V586"/>
      <c r="W586"/>
      <c r="X586"/>
    </row>
    <row r="587" spans="14:24" s="3" customFormat="1" ht="12" x14ac:dyDescent="0.15">
      <c r="N587"/>
      <c r="O587"/>
      <c r="P587"/>
      <c r="Q587"/>
      <c r="R587"/>
      <c r="S587"/>
      <c r="T587"/>
      <c r="U587"/>
      <c r="V587"/>
      <c r="W587"/>
      <c r="X587"/>
    </row>
    <row r="588" spans="14:24" s="3" customFormat="1" ht="12" x14ac:dyDescent="0.15">
      <c r="N588"/>
      <c r="O588"/>
      <c r="P588"/>
      <c r="Q588"/>
      <c r="R588"/>
      <c r="S588"/>
      <c r="T588"/>
      <c r="U588"/>
      <c r="V588"/>
      <c r="W588"/>
      <c r="X588"/>
    </row>
    <row r="589" spans="14:24" s="3" customFormat="1" ht="12" x14ac:dyDescent="0.15">
      <c r="N589"/>
      <c r="O589"/>
      <c r="P589"/>
      <c r="Q589"/>
      <c r="R589"/>
      <c r="S589"/>
      <c r="T589"/>
      <c r="U589"/>
      <c r="V589"/>
      <c r="W589"/>
      <c r="X589"/>
    </row>
    <row r="590" spans="14:24" s="3" customFormat="1" ht="12" x14ac:dyDescent="0.15">
      <c r="N590"/>
      <c r="O590"/>
      <c r="P590"/>
      <c r="Q590"/>
      <c r="R590"/>
      <c r="S590"/>
      <c r="T590"/>
      <c r="U590"/>
      <c r="V590"/>
      <c r="W590"/>
      <c r="X590"/>
    </row>
    <row r="591" spans="14:24" s="3" customFormat="1" ht="12" x14ac:dyDescent="0.15">
      <c r="N591"/>
      <c r="O591"/>
      <c r="P591"/>
      <c r="Q591"/>
      <c r="R591"/>
      <c r="S591"/>
      <c r="T591"/>
      <c r="U591"/>
      <c r="V591"/>
      <c r="W591"/>
      <c r="X591"/>
    </row>
    <row r="592" spans="14:24" s="3" customFormat="1" ht="12" x14ac:dyDescent="0.15">
      <c r="N592"/>
      <c r="O592"/>
      <c r="P592"/>
      <c r="Q592"/>
      <c r="R592"/>
      <c r="S592"/>
      <c r="T592"/>
      <c r="U592"/>
      <c r="V592"/>
      <c r="W592"/>
      <c r="X592"/>
    </row>
    <row r="593" spans="14:24" s="3" customFormat="1" ht="12" x14ac:dyDescent="0.15">
      <c r="N593"/>
      <c r="O593"/>
      <c r="P593"/>
      <c r="Q593"/>
      <c r="R593"/>
      <c r="S593"/>
      <c r="T593"/>
      <c r="U593"/>
      <c r="V593"/>
      <c r="W593"/>
      <c r="X593"/>
    </row>
    <row r="594" spans="14:24" s="3" customFormat="1" ht="12" x14ac:dyDescent="0.15">
      <c r="N594"/>
      <c r="O594"/>
      <c r="P594"/>
      <c r="Q594"/>
      <c r="R594"/>
      <c r="S594"/>
      <c r="T594"/>
      <c r="U594"/>
      <c r="V594"/>
      <c r="W594"/>
      <c r="X594"/>
    </row>
    <row r="595" spans="14:24" s="3" customFormat="1" ht="12" x14ac:dyDescent="0.15">
      <c r="N595"/>
      <c r="O595"/>
      <c r="P595"/>
      <c r="Q595"/>
      <c r="R595"/>
      <c r="S595"/>
      <c r="T595"/>
      <c r="U595"/>
      <c r="V595"/>
      <c r="W595"/>
      <c r="X595"/>
    </row>
    <row r="596" spans="14:24" s="3" customFormat="1" ht="12" x14ac:dyDescent="0.15">
      <c r="N596"/>
      <c r="O596"/>
      <c r="P596"/>
      <c r="Q596"/>
      <c r="R596"/>
      <c r="S596"/>
      <c r="T596"/>
      <c r="U596"/>
      <c r="V596"/>
      <c r="W596"/>
      <c r="X596"/>
    </row>
    <row r="597" spans="14:24" s="3" customFormat="1" ht="12" x14ac:dyDescent="0.15">
      <c r="N597"/>
      <c r="O597"/>
      <c r="P597"/>
      <c r="Q597"/>
      <c r="R597"/>
      <c r="S597"/>
      <c r="T597"/>
      <c r="U597"/>
      <c r="V597"/>
      <c r="W597"/>
      <c r="X597"/>
    </row>
    <row r="598" spans="14:24" s="3" customFormat="1" ht="12" x14ac:dyDescent="0.15">
      <c r="N598"/>
      <c r="O598"/>
      <c r="P598"/>
      <c r="Q598"/>
      <c r="R598"/>
      <c r="S598"/>
      <c r="T598"/>
      <c r="U598"/>
      <c r="V598"/>
      <c r="W598"/>
      <c r="X598"/>
    </row>
    <row r="599" spans="14:24" s="3" customFormat="1" ht="12" x14ac:dyDescent="0.15">
      <c r="N599"/>
      <c r="O599"/>
      <c r="P599"/>
      <c r="Q599"/>
      <c r="R599"/>
      <c r="S599"/>
      <c r="T599"/>
      <c r="U599"/>
      <c r="V599"/>
      <c r="W599"/>
      <c r="X599"/>
    </row>
    <row r="600" spans="14:24" s="3" customFormat="1" ht="12" x14ac:dyDescent="0.15">
      <c r="N600"/>
      <c r="O600"/>
      <c r="P600"/>
      <c r="Q600"/>
      <c r="R600"/>
      <c r="S600"/>
      <c r="T600"/>
      <c r="U600"/>
      <c r="V600"/>
      <c r="W600"/>
      <c r="X600"/>
    </row>
    <row r="601" spans="14:24" s="3" customFormat="1" ht="12" x14ac:dyDescent="0.15">
      <c r="N601"/>
      <c r="O601"/>
      <c r="P601"/>
      <c r="Q601"/>
      <c r="R601"/>
      <c r="S601"/>
      <c r="T601"/>
      <c r="U601"/>
      <c r="V601"/>
      <c r="W601"/>
      <c r="X601"/>
    </row>
    <row r="602" spans="14:24" s="3" customFormat="1" ht="12" x14ac:dyDescent="0.15">
      <c r="N602"/>
      <c r="O602"/>
      <c r="P602"/>
      <c r="Q602"/>
      <c r="R602"/>
      <c r="S602"/>
      <c r="T602"/>
      <c r="U602"/>
      <c r="V602"/>
      <c r="W602"/>
      <c r="X602"/>
    </row>
    <row r="603" spans="14:24" s="3" customFormat="1" ht="12" x14ac:dyDescent="0.15">
      <c r="N603"/>
      <c r="O603"/>
      <c r="P603"/>
      <c r="Q603"/>
      <c r="R603"/>
      <c r="S603"/>
      <c r="T603"/>
      <c r="U603"/>
      <c r="V603"/>
      <c r="W603"/>
      <c r="X603"/>
    </row>
    <row r="604" spans="14:24" s="3" customFormat="1" ht="12" x14ac:dyDescent="0.15">
      <c r="N604"/>
      <c r="O604"/>
      <c r="P604"/>
      <c r="Q604"/>
      <c r="R604"/>
      <c r="S604"/>
      <c r="T604"/>
      <c r="U604"/>
      <c r="V604"/>
      <c r="W604"/>
      <c r="X604"/>
    </row>
    <row r="605" spans="14:24" s="3" customFormat="1" ht="12" x14ac:dyDescent="0.15">
      <c r="N605"/>
      <c r="O605"/>
      <c r="P605"/>
      <c r="Q605"/>
      <c r="R605"/>
      <c r="S605"/>
      <c r="T605"/>
      <c r="U605"/>
      <c r="V605"/>
      <c r="W605"/>
      <c r="X605"/>
    </row>
    <row r="606" spans="14:24" s="3" customFormat="1" ht="12" x14ac:dyDescent="0.15">
      <c r="N606"/>
      <c r="O606"/>
      <c r="P606"/>
      <c r="Q606"/>
      <c r="R606"/>
      <c r="S606"/>
      <c r="T606"/>
      <c r="U606"/>
      <c r="V606"/>
      <c r="W606"/>
      <c r="X606"/>
    </row>
    <row r="607" spans="14:24" s="3" customFormat="1" ht="12" x14ac:dyDescent="0.15">
      <c r="N607"/>
      <c r="O607"/>
      <c r="P607"/>
      <c r="Q607"/>
      <c r="R607"/>
      <c r="S607"/>
      <c r="T607"/>
      <c r="U607"/>
      <c r="V607"/>
      <c r="W607"/>
      <c r="X607"/>
    </row>
    <row r="608" spans="14:24" s="3" customFormat="1" ht="12" x14ac:dyDescent="0.15">
      <c r="N608"/>
      <c r="O608"/>
      <c r="P608"/>
      <c r="Q608"/>
      <c r="R608"/>
      <c r="S608"/>
      <c r="T608"/>
      <c r="U608"/>
      <c r="V608"/>
      <c r="W608"/>
      <c r="X608"/>
    </row>
    <row r="609" spans="14:24" s="3" customFormat="1" ht="12" x14ac:dyDescent="0.15">
      <c r="N609"/>
      <c r="O609"/>
      <c r="P609"/>
      <c r="Q609"/>
      <c r="R609"/>
      <c r="S609"/>
      <c r="T609"/>
      <c r="U609"/>
      <c r="V609"/>
      <c r="W609"/>
      <c r="X609"/>
    </row>
    <row r="610" spans="14:24" s="3" customFormat="1" ht="12" x14ac:dyDescent="0.15">
      <c r="N610"/>
      <c r="O610"/>
      <c r="P610"/>
      <c r="Q610"/>
      <c r="R610"/>
      <c r="S610"/>
      <c r="T610"/>
      <c r="U610"/>
      <c r="V610"/>
      <c r="W610"/>
      <c r="X610"/>
    </row>
    <row r="611" spans="14:24" s="3" customFormat="1" ht="12" x14ac:dyDescent="0.15">
      <c r="N611"/>
      <c r="O611"/>
      <c r="P611"/>
      <c r="Q611"/>
      <c r="R611"/>
      <c r="S611"/>
      <c r="T611"/>
      <c r="U611"/>
      <c r="V611"/>
      <c r="W611"/>
      <c r="X611"/>
    </row>
    <row r="612" spans="14:24" s="3" customFormat="1" ht="12" x14ac:dyDescent="0.15">
      <c r="N612"/>
      <c r="O612"/>
      <c r="P612"/>
      <c r="Q612"/>
      <c r="R612"/>
      <c r="S612"/>
      <c r="T612"/>
      <c r="U612"/>
      <c r="V612"/>
      <c r="W612"/>
      <c r="X612"/>
    </row>
    <row r="613" spans="14:24" s="3" customFormat="1" ht="12" x14ac:dyDescent="0.15">
      <c r="N613"/>
      <c r="O613"/>
      <c r="P613"/>
      <c r="Q613"/>
      <c r="R613"/>
      <c r="S613"/>
      <c r="T613"/>
      <c r="U613"/>
      <c r="V613"/>
      <c r="W613"/>
      <c r="X613"/>
    </row>
    <row r="614" spans="14:24" s="3" customFormat="1" ht="12" x14ac:dyDescent="0.15">
      <c r="N614"/>
      <c r="O614"/>
      <c r="P614"/>
      <c r="Q614"/>
      <c r="R614"/>
      <c r="S614"/>
      <c r="T614"/>
      <c r="U614"/>
      <c r="V614"/>
      <c r="W614"/>
      <c r="X614"/>
    </row>
    <row r="615" spans="14:24" s="3" customFormat="1" ht="12" x14ac:dyDescent="0.15">
      <c r="N615"/>
      <c r="O615"/>
      <c r="P615"/>
      <c r="Q615"/>
      <c r="R615"/>
      <c r="S615"/>
      <c r="T615"/>
      <c r="U615"/>
      <c r="V615"/>
      <c r="W615"/>
      <c r="X615"/>
    </row>
    <row r="616" spans="14:24" s="3" customFormat="1" ht="12" x14ac:dyDescent="0.15">
      <c r="N616"/>
      <c r="O616"/>
      <c r="P616"/>
      <c r="Q616"/>
      <c r="R616"/>
      <c r="S616"/>
      <c r="T616"/>
      <c r="U616"/>
      <c r="V616"/>
      <c r="W616"/>
      <c r="X616"/>
    </row>
    <row r="617" spans="14:24" s="3" customFormat="1" ht="12" x14ac:dyDescent="0.15">
      <c r="N617"/>
      <c r="O617"/>
      <c r="P617"/>
      <c r="Q617"/>
      <c r="R617"/>
      <c r="S617"/>
      <c r="T617"/>
      <c r="U617"/>
      <c r="V617"/>
      <c r="W617"/>
      <c r="X617"/>
    </row>
    <row r="618" spans="14:24" s="3" customFormat="1" ht="12" x14ac:dyDescent="0.15">
      <c r="N618"/>
      <c r="O618"/>
      <c r="P618"/>
      <c r="Q618"/>
      <c r="R618"/>
      <c r="S618"/>
      <c r="T618"/>
      <c r="U618"/>
      <c r="V618"/>
      <c r="W618"/>
      <c r="X618"/>
    </row>
    <row r="619" spans="14:24" s="3" customFormat="1" ht="12" x14ac:dyDescent="0.15">
      <c r="N619"/>
      <c r="O619"/>
      <c r="P619"/>
      <c r="Q619"/>
      <c r="R619"/>
      <c r="S619"/>
      <c r="T619"/>
      <c r="U619"/>
      <c r="V619"/>
      <c r="W619"/>
      <c r="X619"/>
    </row>
    <row r="620" spans="14:24" s="3" customFormat="1" ht="12" x14ac:dyDescent="0.15">
      <c r="N620"/>
      <c r="O620"/>
      <c r="P620"/>
      <c r="Q620"/>
      <c r="R620"/>
      <c r="S620"/>
      <c r="T620"/>
      <c r="U620"/>
      <c r="V620"/>
      <c r="W620"/>
      <c r="X620"/>
    </row>
    <row r="621" spans="14:24" s="3" customFormat="1" ht="12" x14ac:dyDescent="0.15">
      <c r="N621"/>
      <c r="O621"/>
      <c r="P621"/>
      <c r="Q621"/>
      <c r="R621"/>
      <c r="S621"/>
      <c r="T621"/>
      <c r="U621"/>
      <c r="V621"/>
      <c r="W621"/>
      <c r="X621"/>
    </row>
    <row r="622" spans="14:24" s="3" customFormat="1" ht="12" x14ac:dyDescent="0.15">
      <c r="N622"/>
      <c r="O622"/>
      <c r="P622"/>
      <c r="Q622"/>
      <c r="R622"/>
      <c r="S622"/>
      <c r="T622"/>
      <c r="U622"/>
      <c r="V622"/>
      <c r="W622"/>
      <c r="X622"/>
    </row>
    <row r="623" spans="14:24" s="3" customFormat="1" ht="12" x14ac:dyDescent="0.15">
      <c r="N623"/>
      <c r="O623"/>
      <c r="P623"/>
      <c r="Q623"/>
      <c r="R623"/>
      <c r="S623"/>
      <c r="T623"/>
      <c r="U623"/>
      <c r="V623"/>
      <c r="W623"/>
      <c r="X623"/>
    </row>
    <row r="624" spans="14:24" s="3" customFormat="1" ht="12" x14ac:dyDescent="0.15">
      <c r="N624"/>
      <c r="O624"/>
      <c r="P624"/>
      <c r="Q624"/>
      <c r="R624"/>
      <c r="S624"/>
      <c r="T624"/>
      <c r="U624"/>
      <c r="V624"/>
      <c r="W624"/>
      <c r="X624"/>
    </row>
    <row r="625" spans="14:24" s="3" customFormat="1" ht="12" x14ac:dyDescent="0.15">
      <c r="N625"/>
      <c r="O625"/>
      <c r="P625"/>
      <c r="Q625"/>
      <c r="R625"/>
      <c r="S625"/>
      <c r="T625"/>
      <c r="U625"/>
      <c r="V625"/>
      <c r="W625"/>
      <c r="X625"/>
    </row>
    <row r="626" spans="14:24" s="3" customFormat="1" ht="12" x14ac:dyDescent="0.15">
      <c r="N626"/>
      <c r="O626"/>
      <c r="P626"/>
      <c r="Q626"/>
      <c r="R626"/>
      <c r="S626"/>
      <c r="T626"/>
      <c r="U626"/>
      <c r="V626"/>
      <c r="W626"/>
      <c r="X626"/>
    </row>
    <row r="627" spans="14:24" s="3" customFormat="1" ht="12" x14ac:dyDescent="0.15">
      <c r="N627"/>
      <c r="O627"/>
      <c r="P627"/>
      <c r="Q627"/>
      <c r="R627"/>
      <c r="S627"/>
      <c r="T627"/>
      <c r="U627"/>
      <c r="V627"/>
      <c r="W627"/>
      <c r="X627"/>
    </row>
    <row r="628" spans="14:24" s="3" customFormat="1" ht="12" x14ac:dyDescent="0.15">
      <c r="N628"/>
      <c r="O628"/>
      <c r="P628"/>
      <c r="Q628"/>
      <c r="R628"/>
      <c r="S628"/>
      <c r="T628"/>
      <c r="U628"/>
      <c r="V628"/>
      <c r="W628"/>
      <c r="X628"/>
    </row>
    <row r="629" spans="14:24" s="3" customFormat="1" ht="12" x14ac:dyDescent="0.15">
      <c r="N629"/>
      <c r="O629"/>
      <c r="P629"/>
      <c r="Q629"/>
      <c r="R629"/>
      <c r="S629"/>
      <c r="T629"/>
      <c r="U629"/>
      <c r="V629"/>
      <c r="W629"/>
      <c r="X629"/>
    </row>
    <row r="630" spans="14:24" s="3" customFormat="1" ht="12" x14ac:dyDescent="0.15">
      <c r="N630"/>
      <c r="O630"/>
      <c r="P630"/>
      <c r="Q630"/>
      <c r="R630"/>
      <c r="S630"/>
      <c r="T630"/>
      <c r="U630"/>
      <c r="V630"/>
      <c r="W630"/>
      <c r="X630"/>
    </row>
    <row r="631" spans="14:24" s="3" customFormat="1" ht="12" x14ac:dyDescent="0.15">
      <c r="N631"/>
      <c r="O631"/>
      <c r="P631"/>
      <c r="Q631"/>
      <c r="R631"/>
      <c r="S631"/>
      <c r="T631"/>
      <c r="U631"/>
      <c r="V631"/>
      <c r="W631"/>
      <c r="X631"/>
    </row>
    <row r="632" spans="14:24" s="3" customFormat="1" ht="12" x14ac:dyDescent="0.15">
      <c r="N632"/>
      <c r="O632"/>
      <c r="P632"/>
      <c r="Q632"/>
      <c r="R632"/>
      <c r="S632"/>
      <c r="T632"/>
      <c r="U632"/>
      <c r="V632"/>
      <c r="W632"/>
      <c r="X632"/>
    </row>
    <row r="633" spans="14:24" s="3" customFormat="1" ht="12" x14ac:dyDescent="0.15">
      <c r="N633"/>
      <c r="O633"/>
      <c r="P633"/>
      <c r="Q633"/>
      <c r="R633"/>
      <c r="S633"/>
      <c r="T633"/>
      <c r="U633"/>
      <c r="V633"/>
      <c r="W633"/>
      <c r="X633"/>
    </row>
    <row r="634" spans="14:24" s="3" customFormat="1" ht="12" x14ac:dyDescent="0.15">
      <c r="N634"/>
      <c r="O634"/>
      <c r="P634"/>
      <c r="Q634"/>
      <c r="R634"/>
      <c r="S634"/>
      <c r="T634"/>
      <c r="U634"/>
      <c r="V634"/>
      <c r="W634"/>
      <c r="X634"/>
    </row>
    <row r="635" spans="14:24" s="3" customFormat="1" ht="12" x14ac:dyDescent="0.15">
      <c r="N635"/>
      <c r="O635"/>
      <c r="P635"/>
      <c r="Q635"/>
      <c r="R635"/>
      <c r="S635"/>
      <c r="T635"/>
      <c r="U635"/>
      <c r="V635"/>
      <c r="W635"/>
      <c r="X635"/>
    </row>
    <row r="636" spans="14:24" s="3" customFormat="1" ht="12" x14ac:dyDescent="0.15">
      <c r="N636"/>
      <c r="O636"/>
      <c r="P636"/>
      <c r="Q636"/>
      <c r="R636"/>
      <c r="S636"/>
      <c r="T636"/>
      <c r="U636"/>
      <c r="V636"/>
      <c r="W636"/>
      <c r="X636"/>
    </row>
    <row r="637" spans="14:24" s="3" customFormat="1" ht="12" x14ac:dyDescent="0.15">
      <c r="N637"/>
      <c r="O637"/>
      <c r="P637"/>
      <c r="Q637"/>
      <c r="R637"/>
      <c r="S637"/>
      <c r="T637"/>
      <c r="U637"/>
      <c r="V637"/>
      <c r="W637"/>
      <c r="X637"/>
    </row>
    <row r="638" spans="14:24" s="3" customFormat="1" ht="12" x14ac:dyDescent="0.15">
      <c r="N638"/>
      <c r="O638"/>
      <c r="P638"/>
      <c r="Q638"/>
      <c r="R638"/>
      <c r="S638"/>
      <c r="T638"/>
      <c r="U638"/>
      <c r="V638"/>
      <c r="W638"/>
      <c r="X638"/>
    </row>
    <row r="639" spans="14:24" s="3" customFormat="1" ht="12" x14ac:dyDescent="0.15">
      <c r="N639"/>
      <c r="O639"/>
      <c r="P639"/>
      <c r="Q639"/>
      <c r="R639"/>
      <c r="S639"/>
      <c r="T639"/>
      <c r="U639"/>
      <c r="V639"/>
      <c r="W639"/>
      <c r="X639"/>
    </row>
    <row r="640" spans="14:24" s="3" customFormat="1" ht="12" x14ac:dyDescent="0.15">
      <c r="N640"/>
      <c r="O640"/>
      <c r="P640"/>
      <c r="Q640"/>
      <c r="R640"/>
      <c r="S640"/>
      <c r="T640"/>
      <c r="U640"/>
      <c r="V640"/>
      <c r="W640"/>
      <c r="X640"/>
    </row>
    <row r="641" spans="14:24" s="3" customFormat="1" ht="12" x14ac:dyDescent="0.15">
      <c r="N641"/>
      <c r="O641"/>
      <c r="P641"/>
      <c r="Q641"/>
      <c r="R641"/>
      <c r="S641"/>
      <c r="T641"/>
      <c r="U641"/>
      <c r="V641"/>
      <c r="W641"/>
      <c r="X641"/>
    </row>
    <row r="642" spans="14:24" s="3" customFormat="1" ht="12" x14ac:dyDescent="0.15">
      <c r="N642"/>
      <c r="O642"/>
      <c r="P642"/>
      <c r="Q642"/>
      <c r="R642"/>
      <c r="S642"/>
      <c r="T642"/>
      <c r="U642"/>
      <c r="V642"/>
      <c r="W642"/>
      <c r="X642"/>
    </row>
    <row r="643" spans="14:24" s="3" customFormat="1" ht="12" x14ac:dyDescent="0.15">
      <c r="N643"/>
      <c r="O643"/>
      <c r="P643"/>
      <c r="Q643"/>
      <c r="R643"/>
      <c r="S643"/>
      <c r="T643"/>
      <c r="U643"/>
      <c r="V643"/>
      <c r="W643"/>
      <c r="X643"/>
    </row>
    <row r="644" spans="14:24" s="3" customFormat="1" ht="12" x14ac:dyDescent="0.15">
      <c r="N644"/>
      <c r="O644"/>
      <c r="P644"/>
      <c r="Q644"/>
      <c r="R644"/>
      <c r="S644"/>
      <c r="T644"/>
      <c r="U644"/>
      <c r="V644"/>
      <c r="W644"/>
      <c r="X644"/>
    </row>
    <row r="645" spans="14:24" s="3" customFormat="1" ht="12" x14ac:dyDescent="0.15">
      <c r="N645"/>
      <c r="O645"/>
      <c r="P645"/>
      <c r="Q645"/>
      <c r="R645"/>
      <c r="S645"/>
      <c r="T645"/>
      <c r="U645"/>
      <c r="V645"/>
      <c r="W645"/>
      <c r="X645"/>
    </row>
    <row r="646" spans="14:24" s="3" customFormat="1" ht="12" x14ac:dyDescent="0.15">
      <c r="N646"/>
      <c r="O646"/>
      <c r="P646"/>
      <c r="Q646"/>
      <c r="R646"/>
      <c r="S646"/>
      <c r="T646"/>
      <c r="U646"/>
      <c r="V646"/>
      <c r="W646"/>
      <c r="X646"/>
    </row>
    <row r="647" spans="14:24" s="3" customFormat="1" ht="12" x14ac:dyDescent="0.15">
      <c r="N647"/>
      <c r="O647"/>
      <c r="P647"/>
      <c r="Q647"/>
      <c r="R647"/>
      <c r="S647"/>
      <c r="T647"/>
      <c r="U647"/>
      <c r="V647"/>
      <c r="W647"/>
      <c r="X647"/>
    </row>
    <row r="648" spans="14:24" s="3" customFormat="1" ht="12" x14ac:dyDescent="0.15">
      <c r="N648"/>
      <c r="O648"/>
      <c r="P648"/>
      <c r="Q648"/>
      <c r="R648"/>
      <c r="S648"/>
      <c r="T648"/>
      <c r="U648"/>
      <c r="V648"/>
      <c r="W648"/>
      <c r="X648"/>
    </row>
    <row r="649" spans="14:24" s="3" customFormat="1" ht="12" x14ac:dyDescent="0.15">
      <c r="N649"/>
      <c r="O649"/>
      <c r="P649"/>
      <c r="Q649"/>
      <c r="R649"/>
      <c r="S649"/>
      <c r="T649"/>
      <c r="U649"/>
      <c r="V649"/>
      <c r="W649"/>
      <c r="X649"/>
    </row>
    <row r="650" spans="14:24" s="3" customFormat="1" ht="12" x14ac:dyDescent="0.15">
      <c r="N650"/>
      <c r="O650"/>
      <c r="P650"/>
      <c r="Q650"/>
      <c r="R650"/>
      <c r="S650"/>
      <c r="T650"/>
      <c r="U650"/>
      <c r="V650"/>
      <c r="W650"/>
      <c r="X650"/>
    </row>
    <row r="651" spans="14:24" s="3" customFormat="1" ht="12" x14ac:dyDescent="0.15">
      <c r="N651"/>
      <c r="O651"/>
      <c r="P651"/>
      <c r="Q651"/>
      <c r="R651"/>
      <c r="S651"/>
      <c r="T651"/>
      <c r="U651"/>
      <c r="V651"/>
      <c r="W651"/>
      <c r="X651"/>
    </row>
    <row r="652" spans="14:24" s="3" customFormat="1" ht="12" x14ac:dyDescent="0.15">
      <c r="N652"/>
      <c r="O652"/>
      <c r="P652"/>
      <c r="Q652"/>
      <c r="R652"/>
      <c r="S652"/>
      <c r="T652"/>
      <c r="U652"/>
      <c r="V652"/>
      <c r="W652"/>
      <c r="X652"/>
    </row>
    <row r="653" spans="14:24" s="3" customFormat="1" ht="12" x14ac:dyDescent="0.15">
      <c r="N653"/>
      <c r="O653"/>
      <c r="P653"/>
      <c r="Q653"/>
      <c r="R653"/>
      <c r="S653"/>
      <c r="T653"/>
      <c r="U653"/>
      <c r="V653"/>
      <c r="W653"/>
      <c r="X653"/>
    </row>
    <row r="654" spans="14:24" s="3" customFormat="1" ht="12" x14ac:dyDescent="0.15">
      <c r="N654"/>
      <c r="O654"/>
      <c r="P654"/>
      <c r="Q654"/>
      <c r="R654"/>
      <c r="S654"/>
      <c r="T654"/>
      <c r="U654"/>
      <c r="V654"/>
      <c r="W654"/>
      <c r="X654"/>
    </row>
    <row r="655" spans="14:24" s="3" customFormat="1" ht="12" x14ac:dyDescent="0.15">
      <c r="N655"/>
      <c r="O655"/>
      <c r="P655"/>
      <c r="Q655"/>
      <c r="R655"/>
      <c r="S655"/>
      <c r="T655"/>
      <c r="U655"/>
      <c r="V655"/>
      <c r="W655"/>
      <c r="X655"/>
    </row>
    <row r="656" spans="14:24" s="3" customFormat="1" ht="12" x14ac:dyDescent="0.15">
      <c r="N656"/>
      <c r="O656"/>
      <c r="P656"/>
      <c r="Q656"/>
      <c r="R656"/>
      <c r="S656"/>
      <c r="T656"/>
      <c r="U656"/>
      <c r="V656"/>
      <c r="W656"/>
      <c r="X656"/>
    </row>
    <row r="657" spans="14:24" s="3" customFormat="1" ht="12" x14ac:dyDescent="0.15">
      <c r="N657"/>
      <c r="O657"/>
      <c r="P657"/>
      <c r="Q657"/>
      <c r="R657"/>
      <c r="S657"/>
      <c r="T657"/>
      <c r="U657"/>
      <c r="V657"/>
      <c r="W657"/>
      <c r="X657"/>
    </row>
    <row r="658" spans="14:24" s="3" customFormat="1" ht="12" x14ac:dyDescent="0.15">
      <c r="N658"/>
      <c r="O658"/>
      <c r="P658"/>
      <c r="Q658"/>
      <c r="R658"/>
      <c r="S658"/>
      <c r="T658"/>
      <c r="U658"/>
      <c r="V658"/>
      <c r="W658"/>
      <c r="X658"/>
    </row>
    <row r="659" spans="14:24" s="3" customFormat="1" ht="12" x14ac:dyDescent="0.15">
      <c r="N659"/>
      <c r="O659"/>
      <c r="P659"/>
      <c r="Q659"/>
      <c r="R659"/>
      <c r="S659"/>
      <c r="T659"/>
      <c r="U659"/>
      <c r="V659"/>
      <c r="W659"/>
      <c r="X659"/>
    </row>
    <row r="660" spans="14:24" s="3" customFormat="1" ht="12" x14ac:dyDescent="0.15">
      <c r="N660"/>
      <c r="O660"/>
      <c r="P660"/>
      <c r="Q660"/>
      <c r="R660"/>
      <c r="S660"/>
      <c r="T660"/>
      <c r="U660"/>
      <c r="V660"/>
      <c r="W660"/>
      <c r="X660"/>
    </row>
    <row r="661" spans="14:24" s="3" customFormat="1" ht="12" x14ac:dyDescent="0.15">
      <c r="N661"/>
      <c r="O661"/>
      <c r="P661"/>
      <c r="Q661"/>
      <c r="R661"/>
      <c r="S661"/>
      <c r="T661"/>
      <c r="U661"/>
      <c r="V661"/>
      <c r="W661"/>
      <c r="X661"/>
    </row>
    <row r="662" spans="14:24" s="3" customFormat="1" ht="12" x14ac:dyDescent="0.15">
      <c r="N662"/>
      <c r="O662"/>
      <c r="P662"/>
      <c r="Q662"/>
      <c r="R662"/>
      <c r="S662"/>
      <c r="T662"/>
      <c r="U662"/>
      <c r="V662"/>
      <c r="W662"/>
      <c r="X662"/>
    </row>
    <row r="663" spans="14:24" s="3" customFormat="1" ht="12" x14ac:dyDescent="0.15">
      <c r="N663"/>
      <c r="O663"/>
      <c r="P663"/>
      <c r="Q663"/>
      <c r="R663"/>
      <c r="S663"/>
      <c r="T663"/>
      <c r="U663"/>
      <c r="V663"/>
      <c r="W663"/>
      <c r="X663"/>
    </row>
    <row r="664" spans="14:24" s="3" customFormat="1" ht="12" x14ac:dyDescent="0.15">
      <c r="N664"/>
      <c r="O664"/>
      <c r="P664"/>
      <c r="Q664"/>
      <c r="R664"/>
      <c r="S664"/>
      <c r="T664"/>
      <c r="U664"/>
      <c r="V664"/>
      <c r="W664"/>
      <c r="X664"/>
    </row>
    <row r="665" spans="14:24" s="3" customFormat="1" ht="12" x14ac:dyDescent="0.15">
      <c r="N665"/>
      <c r="O665"/>
      <c r="P665"/>
      <c r="Q665"/>
      <c r="R665"/>
      <c r="S665"/>
      <c r="T665"/>
      <c r="U665"/>
      <c r="V665"/>
      <c r="W665"/>
      <c r="X665"/>
    </row>
    <row r="666" spans="14:24" s="3" customFormat="1" ht="12" x14ac:dyDescent="0.15">
      <c r="N666"/>
      <c r="O666"/>
      <c r="P666"/>
      <c r="Q666"/>
      <c r="R666"/>
      <c r="S666"/>
      <c r="T666"/>
      <c r="U666"/>
      <c r="V666"/>
      <c r="W666"/>
      <c r="X666"/>
    </row>
    <row r="667" spans="14:24" s="3" customFormat="1" ht="12" x14ac:dyDescent="0.15">
      <c r="N667"/>
      <c r="O667"/>
      <c r="P667"/>
      <c r="Q667"/>
      <c r="R667"/>
      <c r="S667"/>
      <c r="T667"/>
      <c r="U667"/>
      <c r="V667"/>
      <c r="W667"/>
      <c r="X667"/>
    </row>
    <row r="668" spans="14:24" s="3" customFormat="1" ht="12" x14ac:dyDescent="0.15">
      <c r="N668"/>
      <c r="O668"/>
      <c r="P668"/>
      <c r="Q668"/>
      <c r="R668"/>
      <c r="S668"/>
      <c r="T668"/>
      <c r="U668"/>
      <c r="V668"/>
      <c r="W668"/>
      <c r="X668"/>
    </row>
    <row r="669" spans="14:24" s="3" customFormat="1" ht="12" x14ac:dyDescent="0.15">
      <c r="N669"/>
      <c r="O669"/>
      <c r="P669"/>
      <c r="Q669"/>
      <c r="R669"/>
      <c r="S669"/>
      <c r="T669"/>
      <c r="U669"/>
      <c r="V669"/>
      <c r="W669"/>
      <c r="X669"/>
    </row>
    <row r="670" spans="14:24" s="3" customFormat="1" ht="12" x14ac:dyDescent="0.15">
      <c r="N670"/>
      <c r="O670"/>
      <c r="P670"/>
      <c r="Q670"/>
      <c r="R670"/>
      <c r="S670"/>
      <c r="T670"/>
      <c r="U670"/>
      <c r="V670"/>
      <c r="W670"/>
      <c r="X670"/>
    </row>
    <row r="671" spans="14:24" s="3" customFormat="1" ht="12" x14ac:dyDescent="0.15">
      <c r="N671"/>
      <c r="O671"/>
      <c r="P671"/>
      <c r="Q671"/>
      <c r="R671"/>
      <c r="S671"/>
      <c r="T671"/>
      <c r="U671"/>
      <c r="V671"/>
      <c r="W671"/>
      <c r="X671"/>
    </row>
    <row r="672" spans="14:24" s="3" customFormat="1" ht="12" x14ac:dyDescent="0.15">
      <c r="N672"/>
      <c r="O672"/>
      <c r="P672"/>
      <c r="Q672"/>
      <c r="R672"/>
      <c r="S672"/>
      <c r="T672"/>
      <c r="U672"/>
      <c r="V672"/>
      <c r="W672"/>
      <c r="X672"/>
    </row>
    <row r="673" spans="14:24" s="3" customFormat="1" ht="12" x14ac:dyDescent="0.15">
      <c r="N673"/>
      <c r="O673"/>
      <c r="P673"/>
      <c r="Q673"/>
      <c r="R673"/>
      <c r="S673"/>
      <c r="T673"/>
      <c r="U673"/>
      <c r="V673"/>
      <c r="W673"/>
      <c r="X673"/>
    </row>
    <row r="674" spans="14:24" s="3" customFormat="1" ht="12" x14ac:dyDescent="0.15">
      <c r="N674"/>
      <c r="O674"/>
      <c r="P674"/>
      <c r="Q674"/>
      <c r="R674"/>
      <c r="S674"/>
      <c r="T674"/>
      <c r="U674"/>
      <c r="V674"/>
      <c r="W674"/>
      <c r="X674"/>
    </row>
    <row r="675" spans="14:24" s="3" customFormat="1" ht="12" x14ac:dyDescent="0.15">
      <c r="N675"/>
      <c r="O675"/>
      <c r="P675"/>
      <c r="Q675"/>
      <c r="R675"/>
      <c r="S675"/>
      <c r="T675"/>
      <c r="U675"/>
      <c r="V675"/>
      <c r="W675"/>
      <c r="X675"/>
    </row>
    <row r="676" spans="14:24" s="3" customFormat="1" ht="12" x14ac:dyDescent="0.15">
      <c r="N676"/>
      <c r="O676"/>
      <c r="P676"/>
      <c r="Q676"/>
      <c r="R676"/>
      <c r="S676"/>
      <c r="T676"/>
      <c r="U676"/>
      <c r="V676"/>
      <c r="W676"/>
      <c r="X676"/>
    </row>
    <row r="677" spans="14:24" s="3" customFormat="1" ht="12" x14ac:dyDescent="0.15">
      <c r="N677"/>
      <c r="O677"/>
      <c r="P677"/>
      <c r="Q677"/>
      <c r="R677"/>
      <c r="S677"/>
      <c r="T677"/>
      <c r="U677"/>
      <c r="V677"/>
      <c r="W677"/>
      <c r="X677"/>
    </row>
    <row r="678" spans="14:24" s="3" customFormat="1" ht="12" x14ac:dyDescent="0.15">
      <c r="N678"/>
      <c r="O678"/>
      <c r="P678"/>
      <c r="Q678"/>
      <c r="R678"/>
      <c r="S678"/>
      <c r="T678"/>
      <c r="U678"/>
      <c r="V678"/>
      <c r="W678"/>
      <c r="X678"/>
    </row>
    <row r="679" spans="14:24" s="3" customFormat="1" ht="12" x14ac:dyDescent="0.15">
      <c r="N679"/>
      <c r="O679"/>
      <c r="P679"/>
      <c r="Q679"/>
      <c r="R679"/>
      <c r="S679"/>
      <c r="T679"/>
      <c r="U679"/>
      <c r="V679"/>
      <c r="W679"/>
      <c r="X679"/>
    </row>
    <row r="680" spans="14:24" s="3" customFormat="1" ht="12" x14ac:dyDescent="0.15">
      <c r="N680"/>
      <c r="O680"/>
      <c r="P680"/>
      <c r="Q680"/>
      <c r="R680"/>
      <c r="S680"/>
      <c r="T680"/>
      <c r="U680"/>
      <c r="V680"/>
      <c r="W680"/>
      <c r="X680"/>
    </row>
    <row r="681" spans="14:24" s="3" customFormat="1" ht="12" x14ac:dyDescent="0.15">
      <c r="N681"/>
      <c r="O681"/>
      <c r="P681"/>
      <c r="Q681"/>
      <c r="R681"/>
      <c r="S681"/>
      <c r="T681"/>
      <c r="U681"/>
      <c r="V681"/>
      <c r="W681"/>
      <c r="X681"/>
    </row>
    <row r="682" spans="14:24" s="3" customFormat="1" ht="12" x14ac:dyDescent="0.15">
      <c r="N682"/>
      <c r="O682"/>
      <c r="P682"/>
      <c r="Q682"/>
      <c r="R682"/>
      <c r="S682"/>
      <c r="T682"/>
      <c r="U682"/>
      <c r="V682"/>
      <c r="W682"/>
      <c r="X682"/>
    </row>
    <row r="683" spans="14:24" s="3" customFormat="1" ht="12" x14ac:dyDescent="0.15">
      <c r="N683"/>
      <c r="O683"/>
      <c r="P683"/>
      <c r="Q683"/>
      <c r="R683"/>
      <c r="S683"/>
      <c r="T683"/>
      <c r="U683"/>
      <c r="V683"/>
      <c r="W683"/>
      <c r="X683"/>
    </row>
    <row r="684" spans="14:24" s="3" customFormat="1" ht="12" x14ac:dyDescent="0.15">
      <c r="N684"/>
      <c r="O684"/>
      <c r="P684"/>
      <c r="Q684"/>
      <c r="R684"/>
      <c r="S684"/>
      <c r="T684"/>
      <c r="U684"/>
      <c r="V684"/>
      <c r="W684"/>
      <c r="X684"/>
    </row>
    <row r="685" spans="14:24" s="3" customFormat="1" ht="12" x14ac:dyDescent="0.15">
      <c r="N685"/>
      <c r="O685"/>
      <c r="P685"/>
      <c r="Q685"/>
      <c r="R685"/>
      <c r="S685"/>
      <c r="T685"/>
      <c r="U685"/>
      <c r="V685"/>
      <c r="W685"/>
      <c r="X685"/>
    </row>
    <row r="686" spans="14:24" s="3" customFormat="1" ht="12" x14ac:dyDescent="0.15">
      <c r="N686"/>
      <c r="O686"/>
      <c r="P686"/>
      <c r="Q686"/>
      <c r="R686"/>
      <c r="S686"/>
      <c r="T686"/>
      <c r="U686"/>
      <c r="V686"/>
      <c r="W686"/>
      <c r="X686"/>
    </row>
    <row r="687" spans="14:24" s="3" customFormat="1" ht="12" x14ac:dyDescent="0.15">
      <c r="N687"/>
      <c r="O687"/>
      <c r="P687"/>
      <c r="Q687"/>
      <c r="R687"/>
      <c r="S687"/>
      <c r="T687"/>
      <c r="U687"/>
      <c r="V687"/>
      <c r="W687"/>
      <c r="X687"/>
    </row>
    <row r="688" spans="14:24" s="3" customFormat="1" ht="12" x14ac:dyDescent="0.15">
      <c r="N688"/>
      <c r="O688"/>
      <c r="P688"/>
      <c r="Q688"/>
      <c r="R688"/>
      <c r="S688"/>
      <c r="T688"/>
      <c r="U688"/>
      <c r="V688"/>
      <c r="W688"/>
      <c r="X688"/>
    </row>
    <row r="689" spans="14:24" s="3" customFormat="1" ht="12" x14ac:dyDescent="0.15">
      <c r="N689"/>
      <c r="O689"/>
      <c r="P689"/>
      <c r="Q689"/>
      <c r="R689"/>
      <c r="S689"/>
      <c r="T689"/>
      <c r="U689"/>
      <c r="V689"/>
      <c r="W689"/>
      <c r="X689"/>
    </row>
    <row r="690" spans="14:24" s="3" customFormat="1" ht="12" x14ac:dyDescent="0.15">
      <c r="N690"/>
      <c r="O690"/>
      <c r="P690"/>
      <c r="Q690"/>
      <c r="R690"/>
      <c r="S690"/>
      <c r="T690"/>
      <c r="U690"/>
      <c r="V690"/>
      <c r="W690"/>
      <c r="X690"/>
    </row>
    <row r="691" spans="14:24" s="3" customFormat="1" ht="12" x14ac:dyDescent="0.15">
      <c r="N691"/>
      <c r="O691"/>
      <c r="P691"/>
      <c r="Q691"/>
      <c r="R691"/>
      <c r="S691"/>
      <c r="T691"/>
      <c r="U691"/>
      <c r="V691"/>
      <c r="W691"/>
      <c r="X691"/>
    </row>
    <row r="692" spans="14:24" s="3" customFormat="1" ht="12" x14ac:dyDescent="0.15">
      <c r="N692"/>
      <c r="O692"/>
      <c r="P692"/>
      <c r="Q692"/>
      <c r="R692"/>
      <c r="S692"/>
      <c r="T692"/>
      <c r="U692"/>
      <c r="V692"/>
      <c r="W692"/>
      <c r="X692"/>
    </row>
    <row r="693" spans="14:24" s="3" customFormat="1" ht="12" x14ac:dyDescent="0.15">
      <c r="N693"/>
      <c r="O693"/>
      <c r="P693"/>
      <c r="Q693"/>
      <c r="R693"/>
      <c r="S693"/>
      <c r="T693"/>
      <c r="U693"/>
      <c r="V693"/>
      <c r="W693"/>
      <c r="X693"/>
    </row>
    <row r="694" spans="14:24" s="3" customFormat="1" ht="12" x14ac:dyDescent="0.15">
      <c r="N694"/>
      <c r="O694"/>
      <c r="P694"/>
      <c r="Q694"/>
      <c r="R694"/>
      <c r="S694"/>
      <c r="T694"/>
      <c r="U694"/>
      <c r="V694"/>
      <c r="W694"/>
      <c r="X694"/>
    </row>
    <row r="695" spans="14:24" s="3" customFormat="1" ht="12" x14ac:dyDescent="0.15">
      <c r="N695"/>
      <c r="O695"/>
      <c r="P695"/>
      <c r="Q695"/>
      <c r="R695"/>
      <c r="S695"/>
      <c r="T695"/>
      <c r="U695"/>
      <c r="V695"/>
      <c r="W695"/>
      <c r="X695"/>
    </row>
    <row r="696" spans="14:24" s="3" customFormat="1" ht="12" x14ac:dyDescent="0.15">
      <c r="N696"/>
      <c r="O696"/>
      <c r="P696"/>
      <c r="Q696"/>
      <c r="R696"/>
      <c r="S696"/>
      <c r="T696"/>
      <c r="U696"/>
      <c r="V696"/>
      <c r="W696"/>
      <c r="X696"/>
    </row>
    <row r="697" spans="14:24" s="3" customFormat="1" ht="12" x14ac:dyDescent="0.15">
      <c r="N697"/>
      <c r="O697"/>
      <c r="P697"/>
      <c r="Q697"/>
      <c r="R697"/>
      <c r="S697"/>
      <c r="T697"/>
      <c r="U697"/>
      <c r="V697"/>
      <c r="W697"/>
      <c r="X697"/>
    </row>
    <row r="698" spans="14:24" s="3" customFormat="1" ht="12" x14ac:dyDescent="0.15">
      <c r="N698"/>
      <c r="O698"/>
      <c r="P698"/>
      <c r="Q698"/>
      <c r="R698"/>
      <c r="S698"/>
      <c r="T698"/>
      <c r="U698"/>
      <c r="V698"/>
      <c r="W698"/>
      <c r="X698"/>
    </row>
    <row r="699" spans="14:24" s="3" customFormat="1" ht="12" x14ac:dyDescent="0.15">
      <c r="N699"/>
      <c r="O699"/>
      <c r="P699"/>
      <c r="Q699"/>
      <c r="R699"/>
      <c r="S699"/>
      <c r="T699"/>
      <c r="U699"/>
      <c r="V699"/>
      <c r="W699"/>
      <c r="X699"/>
    </row>
    <row r="700" spans="14:24" s="3" customFormat="1" ht="12" x14ac:dyDescent="0.15">
      <c r="N700"/>
      <c r="O700"/>
      <c r="P700"/>
      <c r="Q700"/>
      <c r="R700"/>
      <c r="S700"/>
      <c r="T700"/>
      <c r="U700"/>
      <c r="V700"/>
      <c r="W700"/>
      <c r="X700"/>
    </row>
    <row r="701" spans="14:24" s="3" customFormat="1" ht="12" x14ac:dyDescent="0.15">
      <c r="N701"/>
      <c r="O701"/>
      <c r="P701"/>
      <c r="Q701"/>
      <c r="R701"/>
      <c r="S701"/>
      <c r="T701"/>
      <c r="U701"/>
      <c r="V701"/>
      <c r="W701"/>
      <c r="X701"/>
    </row>
    <row r="702" spans="14:24" s="3" customFormat="1" ht="12" x14ac:dyDescent="0.15">
      <c r="N702"/>
      <c r="O702"/>
      <c r="P702"/>
      <c r="Q702"/>
      <c r="R702"/>
      <c r="S702"/>
      <c r="T702"/>
      <c r="U702"/>
      <c r="V702"/>
      <c r="W702"/>
      <c r="X702"/>
    </row>
    <row r="703" spans="14:24" s="3" customFormat="1" ht="12" x14ac:dyDescent="0.15">
      <c r="N703"/>
      <c r="O703"/>
      <c r="P703"/>
      <c r="Q703"/>
      <c r="R703"/>
      <c r="S703"/>
      <c r="T703"/>
      <c r="U703"/>
      <c r="V703"/>
      <c r="W703"/>
      <c r="X703"/>
    </row>
    <row r="704" spans="14:24" s="3" customFormat="1" ht="12" x14ac:dyDescent="0.15">
      <c r="N704"/>
      <c r="O704"/>
      <c r="P704"/>
      <c r="Q704"/>
      <c r="R704"/>
      <c r="S704"/>
      <c r="T704"/>
      <c r="U704"/>
      <c r="V704"/>
      <c r="W704"/>
      <c r="X704"/>
    </row>
    <row r="705" spans="14:24" s="3" customFormat="1" ht="12" x14ac:dyDescent="0.15">
      <c r="N705"/>
      <c r="O705"/>
      <c r="P705"/>
      <c r="Q705"/>
      <c r="R705"/>
      <c r="S705"/>
      <c r="T705"/>
      <c r="U705"/>
      <c r="V705"/>
      <c r="W705"/>
      <c r="X705"/>
    </row>
    <row r="706" spans="14:24" s="3" customFormat="1" ht="12" x14ac:dyDescent="0.15">
      <c r="N706"/>
      <c r="O706"/>
      <c r="P706"/>
      <c r="Q706"/>
      <c r="R706"/>
      <c r="S706"/>
      <c r="T706"/>
      <c r="U706"/>
      <c r="V706"/>
      <c r="W706"/>
      <c r="X706"/>
    </row>
    <row r="707" spans="14:24" s="3" customFormat="1" ht="12" x14ac:dyDescent="0.15">
      <c r="N707"/>
      <c r="O707"/>
      <c r="P707"/>
      <c r="Q707"/>
      <c r="R707"/>
      <c r="S707"/>
      <c r="T707"/>
      <c r="U707"/>
      <c r="V707"/>
      <c r="W707"/>
      <c r="X707"/>
    </row>
    <row r="708" spans="14:24" s="3" customFormat="1" ht="12" x14ac:dyDescent="0.15">
      <c r="N708"/>
      <c r="O708"/>
      <c r="P708"/>
      <c r="Q708"/>
      <c r="R708"/>
      <c r="S708"/>
      <c r="T708"/>
      <c r="U708"/>
      <c r="V708"/>
      <c r="W708"/>
      <c r="X708"/>
    </row>
    <row r="709" spans="14:24" s="3" customFormat="1" ht="12" x14ac:dyDescent="0.15">
      <c r="N709"/>
      <c r="O709"/>
      <c r="P709"/>
      <c r="Q709"/>
      <c r="R709"/>
      <c r="S709"/>
      <c r="T709"/>
      <c r="U709"/>
      <c r="V709"/>
      <c r="W709"/>
      <c r="X709"/>
    </row>
    <row r="710" spans="14:24" s="3" customFormat="1" ht="12" x14ac:dyDescent="0.15">
      <c r="N710"/>
      <c r="O710"/>
      <c r="P710"/>
      <c r="Q710"/>
      <c r="R710"/>
      <c r="S710"/>
      <c r="T710"/>
      <c r="U710"/>
      <c r="V710"/>
      <c r="W710"/>
      <c r="X710"/>
    </row>
    <row r="711" spans="14:24" s="3" customFormat="1" ht="12" x14ac:dyDescent="0.15">
      <c r="N711"/>
      <c r="O711"/>
      <c r="P711"/>
      <c r="Q711"/>
      <c r="R711"/>
      <c r="S711"/>
      <c r="T711"/>
      <c r="U711"/>
      <c r="V711"/>
      <c r="W711"/>
      <c r="X711"/>
    </row>
    <row r="712" spans="14:24" s="3" customFormat="1" ht="12" x14ac:dyDescent="0.15">
      <c r="N712"/>
      <c r="O712"/>
      <c r="P712"/>
      <c r="Q712"/>
      <c r="R712"/>
      <c r="S712"/>
      <c r="T712"/>
      <c r="U712"/>
      <c r="V712"/>
      <c r="W712"/>
      <c r="X712"/>
    </row>
    <row r="713" spans="14:24" s="3" customFormat="1" ht="12" x14ac:dyDescent="0.15">
      <c r="N713"/>
      <c r="O713"/>
      <c r="P713"/>
      <c r="Q713"/>
      <c r="R713"/>
      <c r="S713"/>
      <c r="T713"/>
      <c r="U713"/>
      <c r="V713"/>
      <c r="W713"/>
      <c r="X713"/>
    </row>
    <row r="714" spans="14:24" s="3" customFormat="1" ht="12" x14ac:dyDescent="0.15">
      <c r="N714"/>
      <c r="O714"/>
      <c r="P714"/>
      <c r="Q714"/>
      <c r="R714"/>
      <c r="S714"/>
      <c r="T714"/>
      <c r="U714"/>
      <c r="V714"/>
      <c r="W714"/>
      <c r="X714"/>
    </row>
    <row r="715" spans="14:24" s="3" customFormat="1" ht="12" x14ac:dyDescent="0.15">
      <c r="N715"/>
      <c r="O715"/>
      <c r="P715"/>
      <c r="Q715"/>
      <c r="R715"/>
      <c r="S715"/>
      <c r="T715"/>
      <c r="U715"/>
      <c r="V715"/>
      <c r="W715"/>
      <c r="X715"/>
    </row>
    <row r="716" spans="14:24" s="3" customFormat="1" ht="12" x14ac:dyDescent="0.15">
      <c r="N716"/>
      <c r="O716"/>
      <c r="P716"/>
      <c r="Q716"/>
      <c r="R716"/>
      <c r="S716"/>
      <c r="T716"/>
      <c r="U716"/>
      <c r="V716"/>
      <c r="W716"/>
      <c r="X716"/>
    </row>
    <row r="717" spans="14:24" s="3" customFormat="1" ht="12" x14ac:dyDescent="0.15">
      <c r="N717"/>
      <c r="O717"/>
      <c r="P717"/>
      <c r="Q717"/>
      <c r="R717"/>
      <c r="S717"/>
      <c r="T717"/>
      <c r="U717"/>
      <c r="V717"/>
      <c r="W717"/>
      <c r="X717"/>
    </row>
    <row r="718" spans="14:24" s="3" customFormat="1" ht="12" x14ac:dyDescent="0.15">
      <c r="N718"/>
      <c r="O718"/>
      <c r="P718"/>
      <c r="Q718"/>
      <c r="R718"/>
      <c r="S718"/>
      <c r="T718"/>
      <c r="U718"/>
      <c r="V718"/>
      <c r="W718"/>
      <c r="X718"/>
    </row>
    <row r="719" spans="14:24" s="3" customFormat="1" ht="12" x14ac:dyDescent="0.15">
      <c r="N719"/>
      <c r="O719"/>
      <c r="P719"/>
      <c r="Q719"/>
      <c r="R719"/>
      <c r="S719"/>
      <c r="T719"/>
      <c r="U719"/>
      <c r="V719"/>
      <c r="W719"/>
      <c r="X719"/>
    </row>
    <row r="720" spans="14:24" s="3" customFormat="1" ht="12" x14ac:dyDescent="0.15">
      <c r="N720"/>
      <c r="O720"/>
      <c r="P720"/>
      <c r="Q720"/>
      <c r="R720"/>
      <c r="S720"/>
      <c r="T720"/>
      <c r="U720"/>
      <c r="V720"/>
      <c r="W720"/>
      <c r="X720"/>
    </row>
    <row r="721" spans="14:24" s="3" customFormat="1" ht="12" x14ac:dyDescent="0.15">
      <c r="N721"/>
      <c r="O721"/>
      <c r="P721"/>
      <c r="Q721"/>
      <c r="R721"/>
      <c r="S721"/>
      <c r="T721"/>
      <c r="U721"/>
      <c r="V721"/>
      <c r="W721"/>
      <c r="X721"/>
    </row>
    <row r="722" spans="14:24" s="3" customFormat="1" ht="12" x14ac:dyDescent="0.15">
      <c r="N722"/>
      <c r="O722"/>
      <c r="P722"/>
      <c r="Q722"/>
      <c r="R722"/>
      <c r="S722"/>
      <c r="T722"/>
      <c r="U722"/>
      <c r="V722"/>
      <c r="W722"/>
      <c r="X722"/>
    </row>
    <row r="723" spans="14:24" s="3" customFormat="1" ht="12" x14ac:dyDescent="0.15">
      <c r="N723"/>
      <c r="O723"/>
      <c r="P723"/>
      <c r="Q723"/>
      <c r="R723"/>
      <c r="S723"/>
      <c r="T723"/>
      <c r="U723"/>
      <c r="V723"/>
      <c r="W723"/>
      <c r="X723"/>
    </row>
    <row r="724" spans="14:24" s="3" customFormat="1" ht="12" x14ac:dyDescent="0.15">
      <c r="N724"/>
      <c r="O724"/>
      <c r="P724"/>
      <c r="Q724"/>
      <c r="R724"/>
      <c r="S724"/>
      <c r="T724"/>
      <c r="U724"/>
      <c r="V724"/>
      <c r="W724"/>
      <c r="X724"/>
    </row>
    <row r="725" spans="14:24" s="3" customFormat="1" ht="12" x14ac:dyDescent="0.15">
      <c r="N725"/>
      <c r="O725"/>
      <c r="P725"/>
      <c r="Q725"/>
      <c r="R725"/>
      <c r="S725"/>
      <c r="T725"/>
      <c r="U725"/>
      <c r="V725"/>
      <c r="W725"/>
      <c r="X725"/>
    </row>
    <row r="726" spans="14:24" s="3" customFormat="1" ht="12" x14ac:dyDescent="0.15">
      <c r="N726"/>
      <c r="O726"/>
      <c r="P726"/>
      <c r="Q726"/>
      <c r="R726"/>
      <c r="S726"/>
      <c r="T726"/>
      <c r="U726"/>
      <c r="V726"/>
      <c r="W726"/>
      <c r="X726"/>
    </row>
    <row r="727" spans="14:24" s="3" customFormat="1" ht="12" x14ac:dyDescent="0.15">
      <c r="N727"/>
      <c r="O727"/>
      <c r="P727"/>
      <c r="Q727"/>
      <c r="R727"/>
      <c r="S727"/>
      <c r="T727"/>
      <c r="U727"/>
      <c r="V727"/>
      <c r="W727"/>
      <c r="X727"/>
    </row>
    <row r="728" spans="14:24" s="3" customFormat="1" ht="12" x14ac:dyDescent="0.15">
      <c r="N728"/>
      <c r="O728"/>
      <c r="P728"/>
      <c r="Q728"/>
      <c r="R728"/>
      <c r="S728"/>
      <c r="T728"/>
      <c r="U728"/>
      <c r="V728"/>
      <c r="W728"/>
      <c r="X728"/>
    </row>
    <row r="729" spans="14:24" s="3" customFormat="1" ht="12" x14ac:dyDescent="0.15">
      <c r="N729"/>
      <c r="O729"/>
      <c r="P729"/>
      <c r="Q729"/>
      <c r="R729"/>
      <c r="S729"/>
      <c r="T729"/>
      <c r="U729"/>
      <c r="V729"/>
      <c r="W729"/>
      <c r="X729"/>
    </row>
    <row r="730" spans="14:24" s="3" customFormat="1" ht="12" x14ac:dyDescent="0.15">
      <c r="N730"/>
      <c r="O730"/>
      <c r="P730"/>
      <c r="Q730"/>
      <c r="R730"/>
      <c r="S730"/>
      <c r="T730"/>
      <c r="U730"/>
      <c r="V730"/>
      <c r="W730"/>
      <c r="X730"/>
    </row>
    <row r="731" spans="14:24" s="3" customFormat="1" ht="12" x14ac:dyDescent="0.15">
      <c r="N731"/>
      <c r="O731"/>
      <c r="P731"/>
      <c r="Q731"/>
      <c r="R731"/>
      <c r="S731"/>
      <c r="T731"/>
      <c r="U731"/>
      <c r="V731"/>
      <c r="W731"/>
      <c r="X731"/>
    </row>
    <row r="732" spans="14:24" s="3" customFormat="1" ht="12" x14ac:dyDescent="0.15">
      <c r="N732"/>
      <c r="O732"/>
      <c r="P732"/>
      <c r="Q732"/>
      <c r="R732"/>
      <c r="S732"/>
      <c r="T732"/>
      <c r="U732"/>
      <c r="V732"/>
      <c r="W732"/>
      <c r="X732"/>
    </row>
    <row r="733" spans="14:24" s="3" customFormat="1" ht="12" x14ac:dyDescent="0.15">
      <c r="N733"/>
      <c r="O733"/>
      <c r="P733"/>
      <c r="Q733"/>
      <c r="R733"/>
      <c r="S733"/>
      <c r="T733"/>
      <c r="U733"/>
      <c r="V733"/>
      <c r="W733"/>
      <c r="X733"/>
    </row>
    <row r="734" spans="14:24" s="3" customFormat="1" ht="12" x14ac:dyDescent="0.15">
      <c r="N734"/>
      <c r="O734"/>
      <c r="P734"/>
      <c r="Q734"/>
      <c r="R734"/>
      <c r="S734"/>
      <c r="T734"/>
      <c r="U734"/>
      <c r="V734"/>
      <c r="W734"/>
      <c r="X734"/>
    </row>
    <row r="735" spans="14:24" s="3" customFormat="1" ht="12" x14ac:dyDescent="0.15">
      <c r="N735"/>
      <c r="O735"/>
      <c r="P735"/>
      <c r="Q735"/>
      <c r="R735"/>
      <c r="S735"/>
      <c r="T735"/>
      <c r="U735"/>
      <c r="V735"/>
      <c r="W735"/>
      <c r="X735"/>
    </row>
    <row r="736" spans="14:24" s="3" customFormat="1" ht="12" x14ac:dyDescent="0.15">
      <c r="N736"/>
      <c r="O736"/>
      <c r="P736"/>
      <c r="Q736"/>
      <c r="R736"/>
      <c r="S736"/>
      <c r="T736"/>
      <c r="U736"/>
      <c r="V736"/>
      <c r="W736"/>
      <c r="X736"/>
    </row>
    <row r="737" spans="14:24" s="3" customFormat="1" ht="12" x14ac:dyDescent="0.15">
      <c r="N737"/>
      <c r="O737"/>
      <c r="P737"/>
      <c r="Q737"/>
      <c r="R737"/>
      <c r="S737"/>
      <c r="T737"/>
      <c r="U737"/>
      <c r="V737"/>
      <c r="W737"/>
      <c r="X737"/>
    </row>
    <row r="738" spans="14:24" s="3" customFormat="1" ht="12" x14ac:dyDescent="0.15">
      <c r="N738"/>
      <c r="O738"/>
      <c r="P738"/>
      <c r="Q738"/>
      <c r="R738"/>
      <c r="S738"/>
      <c r="T738"/>
      <c r="U738"/>
      <c r="V738"/>
      <c r="W738"/>
      <c r="X738"/>
    </row>
    <row r="739" spans="14:24" s="3" customFormat="1" ht="12" x14ac:dyDescent="0.15">
      <c r="N739"/>
      <c r="O739"/>
      <c r="P739"/>
      <c r="Q739"/>
      <c r="R739"/>
      <c r="S739"/>
      <c r="T739"/>
      <c r="U739"/>
      <c r="V739"/>
      <c r="W739"/>
      <c r="X739"/>
    </row>
    <row r="740" spans="14:24" s="3" customFormat="1" ht="12" x14ac:dyDescent="0.15">
      <c r="N740"/>
      <c r="O740"/>
      <c r="P740"/>
      <c r="Q740"/>
      <c r="R740"/>
      <c r="S740"/>
      <c r="T740"/>
      <c r="U740"/>
      <c r="V740"/>
      <c r="W740"/>
      <c r="X740"/>
    </row>
    <row r="741" spans="14:24" s="3" customFormat="1" ht="12" x14ac:dyDescent="0.15">
      <c r="N741"/>
      <c r="O741"/>
      <c r="P741"/>
      <c r="Q741"/>
      <c r="R741"/>
      <c r="S741"/>
      <c r="T741"/>
      <c r="U741"/>
      <c r="V741"/>
      <c r="W741"/>
      <c r="X741"/>
    </row>
    <row r="742" spans="14:24" s="3" customFormat="1" ht="12" x14ac:dyDescent="0.15">
      <c r="N742"/>
      <c r="O742"/>
      <c r="P742"/>
      <c r="Q742"/>
      <c r="R742"/>
      <c r="S742"/>
      <c r="T742"/>
      <c r="U742"/>
      <c r="V742"/>
      <c r="W742"/>
      <c r="X742"/>
    </row>
    <row r="743" spans="14:24" s="3" customFormat="1" ht="12" x14ac:dyDescent="0.15">
      <c r="N743"/>
      <c r="O743"/>
      <c r="P743"/>
      <c r="Q743"/>
      <c r="R743"/>
      <c r="S743"/>
      <c r="T743"/>
      <c r="U743"/>
      <c r="V743"/>
      <c r="W743"/>
      <c r="X743"/>
    </row>
    <row r="744" spans="14:24" s="3" customFormat="1" ht="12" x14ac:dyDescent="0.15">
      <c r="N744"/>
      <c r="O744"/>
      <c r="P744"/>
      <c r="Q744"/>
      <c r="R744"/>
      <c r="S744"/>
      <c r="T744"/>
      <c r="U744"/>
      <c r="V744"/>
      <c r="W744"/>
      <c r="X744"/>
    </row>
    <row r="745" spans="14:24" s="3" customFormat="1" ht="12" x14ac:dyDescent="0.15">
      <c r="N745"/>
      <c r="O745"/>
      <c r="P745"/>
      <c r="Q745"/>
      <c r="R745"/>
      <c r="S745"/>
      <c r="T745"/>
      <c r="U745"/>
      <c r="V745"/>
      <c r="W745"/>
      <c r="X745"/>
    </row>
    <row r="746" spans="14:24" s="3" customFormat="1" ht="12" x14ac:dyDescent="0.15">
      <c r="N746"/>
      <c r="O746"/>
      <c r="P746"/>
      <c r="Q746"/>
      <c r="R746"/>
      <c r="S746"/>
      <c r="T746"/>
      <c r="U746"/>
      <c r="V746"/>
      <c r="W746"/>
      <c r="X746"/>
    </row>
    <row r="747" spans="14:24" s="3" customFormat="1" ht="12" x14ac:dyDescent="0.15">
      <c r="N747"/>
      <c r="O747"/>
      <c r="P747"/>
      <c r="Q747"/>
      <c r="R747"/>
      <c r="S747"/>
      <c r="T747"/>
      <c r="U747"/>
      <c r="V747"/>
      <c r="W747"/>
      <c r="X747"/>
    </row>
    <row r="754" spans="2:13" x14ac:dyDescent="0.15">
      <c r="M754" s="1"/>
    </row>
    <row r="763" spans="2:13" x14ac:dyDescent="0.15">
      <c r="M763" s="1"/>
    </row>
    <row r="764" spans="2:13" x14ac:dyDescent="0.15">
      <c r="M764" s="1"/>
    </row>
    <row r="766" spans="2:13" x14ac:dyDescent="0.15">
      <c r="B766" s="1" t="s">
        <v>62</v>
      </c>
      <c r="C766" s="1">
        <v>64517015061.070007</v>
      </c>
      <c r="D766" s="1">
        <v>142781951.69076002</v>
      </c>
      <c r="E766" s="1">
        <v>223519600.38912001</v>
      </c>
      <c r="F766" s="1">
        <v>388109.17900416674</v>
      </c>
      <c r="G766" s="1">
        <v>366689661.25888419</v>
      </c>
      <c r="L766" s="1">
        <v>65026029202.279999</v>
      </c>
    </row>
    <row r="767" spans="2:13" x14ac:dyDescent="0.15">
      <c r="B767" s="1" t="s">
        <v>60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L767" s="1">
        <v>0</v>
      </c>
    </row>
  </sheetData>
  <mergeCells count="20">
    <mergeCell ref="B92:L92"/>
    <mergeCell ref="B93:L93"/>
    <mergeCell ref="B94:L94"/>
    <mergeCell ref="B95:L95"/>
    <mergeCell ref="D97:E97"/>
    <mergeCell ref="D98:E98"/>
    <mergeCell ref="B48:L48"/>
    <mergeCell ref="B52:B55"/>
    <mergeCell ref="C52:C53"/>
    <mergeCell ref="D52:G53"/>
    <mergeCell ref="H52:K52"/>
    <mergeCell ref="L52:L53"/>
    <mergeCell ref="H53:J53"/>
    <mergeCell ref="B2:L2"/>
    <mergeCell ref="B6:B9"/>
    <mergeCell ref="C6:C7"/>
    <mergeCell ref="D6:G7"/>
    <mergeCell ref="H6:K6"/>
    <mergeCell ref="L6:L7"/>
    <mergeCell ref="H7:J7"/>
  </mergeCells>
  <conditionalFormatting sqref="C58:L59 I91 J90:L91 C77:I78 C63:I63 C65:I65 C66 C68 C69:I73 C80:G81 C82:H91 D66:I68 I80:I89 C60:K62">
    <cfRule type="cellIs" dxfId="28" priority="23" operator="lessThan">
      <formula>0</formula>
    </cfRule>
  </conditionalFormatting>
  <conditionalFormatting sqref="I90">
    <cfRule type="cellIs" dxfId="27" priority="22" operator="lessThan">
      <formula>0</formula>
    </cfRule>
  </conditionalFormatting>
  <conditionalFormatting sqref="C79:I79 H80:H81">
    <cfRule type="cellIs" dxfId="26" priority="21" operator="lessThan">
      <formula>0</formula>
    </cfRule>
  </conditionalFormatting>
  <conditionalFormatting sqref="J79:L79 J80:K81">
    <cfRule type="cellIs" dxfId="25" priority="19" operator="lessThan">
      <formula>0</formula>
    </cfRule>
  </conditionalFormatting>
  <conditionalFormatting sqref="J82:L89 J63:L63 J77:L78 L60:L62 J65:L73 L80:L81">
    <cfRule type="cellIs" dxfId="24" priority="20" operator="lessThan">
      <formula>0</formula>
    </cfRule>
  </conditionalFormatting>
  <conditionalFormatting sqref="I34:I43 C12:L13 C14:I17 I45 J44:L45 C31:I32 C18:K18 C19:I27 C34:C35 E34:H35 C36:H45">
    <cfRule type="cellIs" dxfId="23" priority="29" operator="lessThan">
      <formula>0</formula>
    </cfRule>
  </conditionalFormatting>
  <conditionalFormatting sqref="I44">
    <cfRule type="cellIs" dxfId="22" priority="28" operator="lessThan">
      <formula>0</formula>
    </cfRule>
  </conditionalFormatting>
  <conditionalFormatting sqref="C33:I33 D34:D35">
    <cfRule type="cellIs" dxfId="21" priority="27" operator="lessThan">
      <formula>0</formula>
    </cfRule>
  </conditionalFormatting>
  <conditionalFormatting sqref="J33:K33">
    <cfRule type="cellIs" dxfId="20" priority="25" operator="lessThan">
      <formula>0</formula>
    </cfRule>
  </conditionalFormatting>
  <conditionalFormatting sqref="J31:L32 L18 J14:L17 J19:L27 J34:K35 J36:L43">
    <cfRule type="cellIs" dxfId="19" priority="26" operator="lessThan">
      <formula>0</formula>
    </cfRule>
  </conditionalFormatting>
  <conditionalFormatting sqref="C46:L47">
    <cfRule type="cellIs" dxfId="18" priority="24" operator="lessThan">
      <formula>0</formula>
    </cfRule>
  </conditionalFormatting>
  <conditionalFormatting sqref="C75:C76 E75:I76">
    <cfRule type="cellIs" dxfId="17" priority="18" operator="lessThan">
      <formula>0</formula>
    </cfRule>
  </conditionalFormatting>
  <conditionalFormatting sqref="J75:L76">
    <cfRule type="cellIs" dxfId="16" priority="17" operator="lessThan">
      <formula>0</formula>
    </cfRule>
  </conditionalFormatting>
  <conditionalFormatting sqref="C74:I74">
    <cfRule type="cellIs" dxfId="15" priority="16" operator="lessThan">
      <formula>0</formula>
    </cfRule>
  </conditionalFormatting>
  <conditionalFormatting sqref="J74:L74">
    <cfRule type="cellIs" dxfId="14" priority="15" operator="lessThan">
      <formula>0</formula>
    </cfRule>
  </conditionalFormatting>
  <conditionalFormatting sqref="C29:C30 E29:I30">
    <cfRule type="cellIs" dxfId="13" priority="14" operator="lessThan">
      <formula>0</formula>
    </cfRule>
  </conditionalFormatting>
  <conditionalFormatting sqref="J29:K30">
    <cfRule type="cellIs" dxfId="12" priority="13" operator="lessThan">
      <formula>0</formula>
    </cfRule>
  </conditionalFormatting>
  <conditionalFormatting sqref="C28:I28">
    <cfRule type="cellIs" dxfId="11" priority="12" operator="lessThan">
      <formula>0</formula>
    </cfRule>
  </conditionalFormatting>
  <conditionalFormatting sqref="J28:L28">
    <cfRule type="cellIs" dxfId="10" priority="11" operator="lessThan">
      <formula>0</formula>
    </cfRule>
  </conditionalFormatting>
  <conditionalFormatting sqref="D11:L11">
    <cfRule type="cellIs" dxfId="9" priority="10" operator="lessThan">
      <formula>0</formula>
    </cfRule>
  </conditionalFormatting>
  <conditionalFormatting sqref="C11">
    <cfRule type="cellIs" dxfId="8" priority="9" operator="lessThan">
      <formula>0</formula>
    </cfRule>
  </conditionalFormatting>
  <conditionalFormatting sqref="D57:L57">
    <cfRule type="cellIs" dxfId="7" priority="8" operator="lessThan">
      <formula>0</formula>
    </cfRule>
  </conditionalFormatting>
  <conditionalFormatting sqref="C57">
    <cfRule type="cellIs" dxfId="6" priority="7" operator="lessThan">
      <formula>0</formula>
    </cfRule>
  </conditionalFormatting>
  <conditionalFormatting sqref="C64:L64">
    <cfRule type="cellIs" dxfId="5" priority="6" operator="lessThan">
      <formula>0</formula>
    </cfRule>
  </conditionalFormatting>
  <conditionalFormatting sqref="C67">
    <cfRule type="cellIs" dxfId="4" priority="5" operator="lessThan">
      <formula>0</formula>
    </cfRule>
  </conditionalFormatting>
  <conditionalFormatting sqref="D29:D30">
    <cfRule type="cellIs" dxfId="3" priority="4" operator="lessThan">
      <formula>0</formula>
    </cfRule>
  </conditionalFormatting>
  <conditionalFormatting sqref="L29:L30">
    <cfRule type="cellIs" dxfId="2" priority="3" operator="lessThan">
      <formula>0</formula>
    </cfRule>
  </conditionalFormatting>
  <conditionalFormatting sqref="L33:L35">
    <cfRule type="cellIs" dxfId="1" priority="2" operator="lessThan">
      <formula>0</formula>
    </cfRule>
  </conditionalFormatting>
  <conditionalFormatting sqref="D75:D76">
    <cfRule type="cellIs" dxfId="0" priority="1" operator="lessThan">
      <formula>0</formula>
    </cfRule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Rl.01</vt:lpstr>
      <vt:lpstr>Rl.01!Area_de_impressao</vt:lpstr>
    </vt:vector>
  </TitlesOfParts>
  <Company>SMF - Secretaria de Finanças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Souza Silva</dc:creator>
  <cp:lastModifiedBy>Jose De Souza Silva</cp:lastModifiedBy>
  <cp:lastPrinted>2019-02-05T20:17:12Z</cp:lastPrinted>
  <dcterms:created xsi:type="dcterms:W3CDTF">2019-02-05T20:09:08Z</dcterms:created>
  <dcterms:modified xsi:type="dcterms:W3CDTF">2019-02-05T20:23:39Z</dcterms:modified>
</cp:coreProperties>
</file>