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aldo_Out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<sst xmlns="http://schemas.openxmlformats.org/spreadsheetml/2006/main" count="31" uniqueCount="24">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</sst>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66" fontId="37" fillId="0" borderId="0" xfId="0" applyNumberFormat="1" applyFont="1" applyFill="1" applyAlignment="1">
      <alignment horizontal="center" vertical="center"/>
    </xf>
    <xf numFmtId="167" fontId="38" fillId="0" borderId="0" xfId="60" applyNumberFormat="1" applyFont="1" applyFill="1" applyAlignment="1">
      <alignment vertical="center"/>
    </xf>
    <xf numFmtId="44" fontId="38" fillId="0" borderId="0" xfId="45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67" fontId="37" fillId="33" borderId="10" xfId="60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indent="1"/>
    </xf>
    <xf numFmtId="167" fontId="38" fillId="0" borderId="0" xfId="60" applyNumberFormat="1" applyFont="1" applyFill="1" applyBorder="1" applyAlignment="1">
      <alignment vertical="center"/>
    </xf>
    <xf numFmtId="44" fontId="38" fillId="0" borderId="11" xfId="45" applyNumberFormat="1" applyFont="1" applyFill="1" applyBorder="1" applyAlignment="1">
      <alignment vertical="center"/>
    </xf>
    <xf numFmtId="167" fontId="38" fillId="0" borderId="12" xfId="60" applyNumberFormat="1" applyFont="1" applyFill="1" applyBorder="1" applyAlignment="1">
      <alignment vertical="center"/>
    </xf>
    <xf numFmtId="44" fontId="38" fillId="0" borderId="0" xfId="45" applyNumberFormat="1" applyFont="1" applyFill="1" applyBorder="1" applyAlignment="1">
      <alignment vertical="center"/>
    </xf>
    <xf numFmtId="167" fontId="38" fillId="0" borderId="10" xfId="60" applyNumberFormat="1" applyFont="1" applyFill="1" applyBorder="1" applyAlignment="1">
      <alignment horizontal="center" vertical="center"/>
    </xf>
    <xf numFmtId="44" fontId="38" fillId="0" borderId="10" xfId="45" applyNumberFormat="1" applyFont="1" applyFill="1" applyBorder="1" applyAlignment="1">
      <alignment vertical="center"/>
    </xf>
    <xf numFmtId="167" fontId="38" fillId="33" borderId="12" xfId="60" applyNumberFormat="1" applyFont="1" applyFill="1" applyBorder="1" applyAlignment="1">
      <alignment vertical="center"/>
    </xf>
    <xf numFmtId="167" fontId="38" fillId="33" borderId="12" xfId="0" applyNumberFormat="1" applyFont="1" applyFill="1" applyBorder="1" applyAlignment="1">
      <alignment vertical="center"/>
    </xf>
    <xf numFmtId="44" fontId="37" fillId="33" borderId="11" xfId="45" applyNumberFormat="1" applyFont="1" applyFill="1" applyBorder="1" applyAlignment="1">
      <alignment vertical="center"/>
    </xf>
    <xf numFmtId="44" fontId="37" fillId="33" borderId="11" xfId="0" applyNumberFormat="1" applyFont="1" applyFill="1" applyBorder="1" applyAlignment="1">
      <alignment vertical="center"/>
    </xf>
    <xf numFmtId="44" fontId="38" fillId="0" borderId="12" xfId="45" applyNumberFormat="1" applyFont="1" applyFill="1" applyBorder="1" applyAlignment="1">
      <alignment horizontal="center" vertical="center" wrapText="1"/>
    </xf>
    <xf numFmtId="44" fontId="38" fillId="0" borderId="0" xfId="45" applyNumberFormat="1" applyFont="1" applyFill="1" applyAlignment="1">
      <alignment horizontal="center" vertical="center" wrapText="1"/>
    </xf>
    <xf numFmtId="44" fontId="38" fillId="0" borderId="11" xfId="45" applyNumberFormat="1" applyFont="1" applyFill="1" applyBorder="1" applyAlignment="1">
      <alignment horizontal="center" vertical="center" wrapText="1"/>
    </xf>
    <xf numFmtId="167" fontId="38" fillId="0" borderId="0" xfId="60" applyNumberFormat="1" applyFont="1" applyFill="1" applyBorder="1" applyAlignment="1">
      <alignment horizontal="center" vertical="center"/>
    </xf>
    <xf numFmtId="167" fontId="38" fillId="0" borderId="11" xfId="60" applyNumberFormat="1" applyFont="1" applyFill="1" applyBorder="1" applyAlignment="1">
      <alignment horizontal="center" vertical="center"/>
    </xf>
    <xf numFmtId="167" fontId="38" fillId="0" borderId="12" xfId="60" applyNumberFormat="1" applyFont="1" applyFill="1" applyBorder="1" applyAlignment="1">
      <alignment horizontal="center" vertical="center"/>
    </xf>
    <xf numFmtId="167" fontId="37" fillId="33" borderId="12" xfId="60" applyNumberFormat="1" applyFont="1" applyFill="1" applyBorder="1" applyAlignment="1">
      <alignment horizontal="center" vertical="center"/>
    </xf>
    <xf numFmtId="167" fontId="37" fillId="33" borderId="11" xfId="6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1238795\AppData\Local\Microsoft\Windows\Temporary%20Internet%20Files\Content.Outlook\NM31EYFO\Dados%202013\Dados%20setembro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29">
        <row r="7">
          <cell r="C7">
            <v>3160903</v>
          </cell>
          <cell r="D7">
            <v>21429694.29</v>
          </cell>
        </row>
        <row r="10">
          <cell r="C10">
            <v>1</v>
          </cell>
          <cell r="D10">
            <v>160.86</v>
          </cell>
        </row>
        <row r="11">
          <cell r="C11">
            <v>7</v>
          </cell>
          <cell r="D11">
            <v>43.050000000000004</v>
          </cell>
        </row>
        <row r="15">
          <cell r="C15">
            <v>170383</v>
          </cell>
          <cell r="E15">
            <v>6444668.75</v>
          </cell>
        </row>
        <row r="16">
          <cell r="C16">
            <v>6105</v>
          </cell>
          <cell r="E16">
            <v>86856.74</v>
          </cell>
        </row>
        <row r="18">
          <cell r="C18">
            <v>23057047</v>
          </cell>
          <cell r="D18">
            <v>322569925.42</v>
          </cell>
          <cell r="E18">
            <v>229469277.51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.7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 customWidth="1"/>
  </cols>
  <sheetData>
    <row r="1" spans="1:14" s="1" customFormat="1" ht="24.75" customHeight="1">
      <c r="A1" s="1" t="s">
        <v>0</v>
      </c>
      <c r="B1" s="1" t="s">
        <v>1</v>
      </c>
      <c r="C1" s="1">
        <v>41243</v>
      </c>
      <c r="D1" s="1">
        <v>41274</v>
      </c>
      <c r="E1" s="1">
        <v>41305</v>
      </c>
      <c r="F1" s="1">
        <v>41333</v>
      </c>
      <c r="G1" s="1">
        <v>41364</v>
      </c>
      <c r="H1" s="1">
        <v>41394</v>
      </c>
      <c r="I1" s="1">
        <v>41425</v>
      </c>
      <c r="J1" s="1">
        <v>41455</v>
      </c>
      <c r="K1" s="1">
        <v>41486</v>
      </c>
      <c r="L1" s="1">
        <v>41517</v>
      </c>
      <c r="M1" s="1">
        <v>41547</v>
      </c>
      <c r="N1" s="1">
        <v>41578</v>
      </c>
    </row>
    <row r="2" spans="1:14" s="2" customFormat="1" ht="15.75" customHeight="1">
      <c r="A2" s="22" t="s">
        <v>2</v>
      </c>
      <c r="B2" s="9" t="s">
        <v>3</v>
      </c>
      <c r="C2" s="9">
        <v>2842302</v>
      </c>
      <c r="D2" s="9">
        <v>2831686</v>
      </c>
      <c r="E2" s="9">
        <v>2819496</v>
      </c>
      <c r="F2" s="9">
        <v>2879382</v>
      </c>
      <c r="G2" s="9">
        <v>2969544</v>
      </c>
      <c r="H2" s="9">
        <v>3045400</v>
      </c>
      <c r="I2" s="9">
        <v>3079525</v>
      </c>
      <c r="J2" s="9">
        <v>3100575</v>
      </c>
      <c r="K2" s="9">
        <v>3101130</v>
      </c>
      <c r="L2" s="9">
        <v>3129427</v>
      </c>
      <c r="M2" s="9">
        <f>'[1]30'!$C$7+'[1]30'!$C$10+'[1]30'!$C$11</f>
        <v>3160911</v>
      </c>
      <c r="N2" s="9">
        <v>3181464</v>
      </c>
    </row>
    <row r="3" spans="1:14" s="3" customFormat="1" ht="15.75" customHeight="1">
      <c r="A3" s="23"/>
      <c r="B3" s="10" t="s">
        <v>4</v>
      </c>
      <c r="C3" s="10">
        <v>23422367.82</v>
      </c>
      <c r="D3" s="10">
        <v>20161307.09</v>
      </c>
      <c r="E3" s="10">
        <v>13976096.78</v>
      </c>
      <c r="F3" s="10">
        <v>19112195.2</v>
      </c>
      <c r="G3" s="10">
        <v>26619661.689999998</v>
      </c>
      <c r="H3" s="10">
        <v>22126601.27</v>
      </c>
      <c r="I3" s="10">
        <v>26775331.11</v>
      </c>
      <c r="J3" s="10">
        <v>26658376.509999998</v>
      </c>
      <c r="K3" s="10">
        <v>20023983.09</v>
      </c>
      <c r="L3" s="10">
        <v>23178782.5</v>
      </c>
      <c r="M3" s="10">
        <f>'[1]30'!$D$7+'[1]30'!$D$10+'[1]30'!$D$11</f>
        <v>21429898.2</v>
      </c>
      <c r="N3" s="10">
        <v>23307994.87</v>
      </c>
    </row>
    <row r="4" spans="1:14" s="2" customFormat="1" ht="15.75" customHeight="1">
      <c r="A4" s="24" t="s">
        <v>5</v>
      </c>
      <c r="B4" s="11" t="s">
        <v>3</v>
      </c>
      <c r="C4" s="11">
        <v>17976783</v>
      </c>
      <c r="D4" s="11">
        <v>18145535</v>
      </c>
      <c r="E4" s="11">
        <v>18333253</v>
      </c>
      <c r="F4" s="11">
        <v>18493891</v>
      </c>
      <c r="G4" s="11">
        <v>18676156</v>
      </c>
      <c r="H4" s="11">
        <v>18867404</v>
      </c>
      <c r="I4" s="11">
        <v>19027986</v>
      </c>
      <c r="J4" s="11">
        <v>19242341</v>
      </c>
      <c r="K4" s="11">
        <v>19403767</v>
      </c>
      <c r="L4" s="11">
        <v>19579549</v>
      </c>
      <c r="M4" s="11">
        <f>'[1]30'!$C$18-'[1]30'!$C$16-'[1]30'!$C$15-'[1]30'!$C$11-'[1]30'!$C$10-'[1]30'!$C$7</f>
        <v>19719648</v>
      </c>
      <c r="N4" s="11">
        <v>19887538</v>
      </c>
    </row>
    <row r="5" spans="1:14" s="3" customFormat="1" ht="15.75" customHeight="1">
      <c r="A5" s="22"/>
      <c r="B5" s="12" t="s">
        <v>6</v>
      </c>
      <c r="C5" s="12">
        <v>200788585.44</v>
      </c>
      <c r="D5" s="12">
        <v>195894264.2</v>
      </c>
      <c r="E5" s="12">
        <v>201259137.22</v>
      </c>
      <c r="F5" s="12">
        <v>211837115.7</v>
      </c>
      <c r="G5" s="12">
        <v>248486405.08</v>
      </c>
      <c r="H5" s="12">
        <v>226677134.54</v>
      </c>
      <c r="I5" s="12">
        <v>245152499.85</v>
      </c>
      <c r="J5" s="12">
        <v>235528235.99</v>
      </c>
      <c r="K5" s="12">
        <v>229451649.05</v>
      </c>
      <c r="L5" s="12">
        <v>236055194.3</v>
      </c>
      <c r="M5" s="12">
        <f>'[1]30'!$E$18-'[1]30'!$E$16-'[1]30'!$E$15</f>
        <v>222937752.01999998</v>
      </c>
      <c r="N5" s="12">
        <v>232078927.18</v>
      </c>
    </row>
    <row r="6" spans="1:14" s="3" customFormat="1" ht="15.75" customHeight="1">
      <c r="A6" s="23"/>
      <c r="B6" s="10" t="s">
        <v>7</v>
      </c>
      <c r="C6" s="10">
        <v>266924271.82999998</v>
      </c>
      <c r="D6" s="10">
        <v>261690562.04999998</v>
      </c>
      <c r="E6" s="10">
        <v>272986922.83</v>
      </c>
      <c r="F6" s="10">
        <v>271601829.38</v>
      </c>
      <c r="G6" s="10">
        <v>324306023.42</v>
      </c>
      <c r="H6" s="10">
        <v>280850698.29</v>
      </c>
      <c r="I6" s="10">
        <v>312138518.74</v>
      </c>
      <c r="J6" s="10">
        <v>310370609.11</v>
      </c>
      <c r="K6" s="10">
        <v>310964853.72999996</v>
      </c>
      <c r="L6" s="10">
        <v>322442429.88</v>
      </c>
      <c r="M6" s="10">
        <f>'[1]30'!$D$18-'[1]30'!$D$7-'[1]30'!$D$11-'[1]30'!$D$10</f>
        <v>301140027.21999997</v>
      </c>
      <c r="N6" s="10">
        <v>299090588.13</v>
      </c>
    </row>
    <row r="7" spans="1:14" s="3" customFormat="1" ht="15.75" customHeight="1">
      <c r="A7" s="13" t="s">
        <v>8</v>
      </c>
      <c r="B7" s="14" t="s">
        <v>23</v>
      </c>
      <c r="C7" s="14">
        <v>430331470.54</v>
      </c>
      <c r="D7" s="14">
        <v>442598285.2</v>
      </c>
      <c r="E7" s="14">
        <v>436524412.08</v>
      </c>
      <c r="F7" s="14">
        <v>462299162.36</v>
      </c>
      <c r="G7" s="14">
        <v>482998656.53</v>
      </c>
      <c r="H7" s="14">
        <v>479285620.6</v>
      </c>
      <c r="I7" s="14">
        <v>488258481.79</v>
      </c>
      <c r="J7" s="14">
        <v>500706519.48</v>
      </c>
      <c r="K7" s="14">
        <v>502564258.9</v>
      </c>
      <c r="L7" s="14">
        <v>502598291.28</v>
      </c>
      <c r="M7" s="14">
        <v>507439887.2</v>
      </c>
      <c r="N7" s="14">
        <v>499546649.27</v>
      </c>
    </row>
    <row r="8" spans="1:14" s="2" customFormat="1" ht="15.75" customHeight="1">
      <c r="A8" s="24" t="s">
        <v>9</v>
      </c>
      <c r="B8" s="11" t="s">
        <v>3</v>
      </c>
      <c r="C8" s="11">
        <v>152387</v>
      </c>
      <c r="D8" s="11">
        <v>150436</v>
      </c>
      <c r="E8" s="11">
        <v>153168</v>
      </c>
      <c r="F8" s="11">
        <v>154964</v>
      </c>
      <c r="G8" s="11">
        <v>158915</v>
      </c>
      <c r="H8" s="11">
        <v>161670</v>
      </c>
      <c r="I8" s="11">
        <v>163399</v>
      </c>
      <c r="J8" s="11">
        <v>166274</v>
      </c>
      <c r="K8" s="11">
        <v>167218</v>
      </c>
      <c r="L8" s="11">
        <v>169921</v>
      </c>
      <c r="M8" s="11">
        <f>'[1]30'!$C$15</f>
        <v>170383</v>
      </c>
      <c r="N8" s="11">
        <v>172292</v>
      </c>
    </row>
    <row r="9" spans="1:14" s="3" customFormat="1" ht="15.75" customHeight="1">
      <c r="A9" s="23"/>
      <c r="B9" s="10" t="s">
        <v>4</v>
      </c>
      <c r="C9" s="10">
        <v>5827438.19</v>
      </c>
      <c r="D9" s="10">
        <v>5671645.21</v>
      </c>
      <c r="E9" s="10">
        <v>5866348.68</v>
      </c>
      <c r="F9" s="10">
        <v>6094275.23</v>
      </c>
      <c r="G9" s="10">
        <v>7381172.04</v>
      </c>
      <c r="H9" s="10">
        <v>6466484.33</v>
      </c>
      <c r="I9" s="10">
        <v>7810875.2</v>
      </c>
      <c r="J9" s="10">
        <v>7562405.79</v>
      </c>
      <c r="K9" s="10">
        <v>6695309.23</v>
      </c>
      <c r="L9" s="10">
        <v>6873472.87</v>
      </c>
      <c r="M9" s="10">
        <f>'[1]30'!$E$15</f>
        <v>6444668.75</v>
      </c>
      <c r="N9" s="10">
        <v>6677003.2</v>
      </c>
    </row>
    <row r="10" spans="1:14" s="2" customFormat="1" ht="15.75" customHeight="1">
      <c r="A10" s="24" t="s">
        <v>10</v>
      </c>
      <c r="B10" s="11" t="s">
        <v>3</v>
      </c>
      <c r="C10" s="11">
        <v>5958</v>
      </c>
      <c r="D10" s="11">
        <v>5974</v>
      </c>
      <c r="E10" s="11">
        <v>6010</v>
      </c>
      <c r="F10" s="11">
        <v>6013</v>
      </c>
      <c r="G10" s="11">
        <v>6029</v>
      </c>
      <c r="H10" s="11">
        <v>6041</v>
      </c>
      <c r="I10" s="11">
        <v>6056</v>
      </c>
      <c r="J10" s="11">
        <v>6084</v>
      </c>
      <c r="K10" s="11">
        <v>6082</v>
      </c>
      <c r="L10" s="11">
        <v>6095</v>
      </c>
      <c r="M10" s="11">
        <f>'[1]30'!$C$16</f>
        <v>6105</v>
      </c>
      <c r="N10" s="11">
        <v>6105</v>
      </c>
    </row>
    <row r="11" spans="1:14" s="3" customFormat="1" ht="15.75" customHeight="1">
      <c r="A11" s="23"/>
      <c r="B11" s="10" t="s">
        <v>4</v>
      </c>
      <c r="C11" s="10">
        <v>80975.58</v>
      </c>
      <c r="D11" s="10">
        <v>82272.63</v>
      </c>
      <c r="E11" s="10">
        <v>83322.73</v>
      </c>
      <c r="F11" s="10">
        <v>82959.83</v>
      </c>
      <c r="G11" s="10">
        <v>84383.63</v>
      </c>
      <c r="H11" s="10">
        <v>84153.43000000001</v>
      </c>
      <c r="I11" s="10">
        <v>88642.83</v>
      </c>
      <c r="J11" s="10">
        <v>90566.34</v>
      </c>
      <c r="K11" s="10">
        <v>88713.54000000001</v>
      </c>
      <c r="L11" s="10">
        <v>87812.44</v>
      </c>
      <c r="M11" s="10">
        <f>'[1]30'!$E$16</f>
        <v>86856.74</v>
      </c>
      <c r="N11" s="10">
        <v>86196.94</v>
      </c>
    </row>
    <row r="12" spans="1:14" s="4" customFormat="1" ht="15.75" customHeight="1">
      <c r="A12" s="25" t="s">
        <v>11</v>
      </c>
      <c r="B12" s="15" t="s">
        <v>3</v>
      </c>
      <c r="C12" s="16">
        <f aca="true" t="shared" si="0" ref="C12:M12">C2+C4+C8+C10</f>
        <v>20977430</v>
      </c>
      <c r="D12" s="16">
        <f t="shared" si="0"/>
        <v>21133631</v>
      </c>
      <c r="E12" s="16">
        <f t="shared" si="0"/>
        <v>21311927</v>
      </c>
      <c r="F12" s="16">
        <f t="shared" si="0"/>
        <v>21534250</v>
      </c>
      <c r="G12" s="16">
        <f t="shared" si="0"/>
        <v>21810644</v>
      </c>
      <c r="H12" s="16">
        <f t="shared" si="0"/>
        <v>22080515</v>
      </c>
      <c r="I12" s="16">
        <f t="shared" si="0"/>
        <v>22276966</v>
      </c>
      <c r="J12" s="16">
        <f t="shared" si="0"/>
        <v>22515274</v>
      </c>
      <c r="K12" s="16">
        <f t="shared" si="0"/>
        <v>22678197</v>
      </c>
      <c r="L12" s="16">
        <f t="shared" si="0"/>
        <v>22884992</v>
      </c>
      <c r="M12" s="16">
        <f t="shared" si="0"/>
        <v>23057047</v>
      </c>
      <c r="N12" s="16">
        <v>23247399</v>
      </c>
    </row>
    <row r="13" spans="1:14" s="5" customFormat="1" ht="15.75" customHeight="1">
      <c r="A13" s="26"/>
      <c r="B13" s="17" t="s">
        <v>4</v>
      </c>
      <c r="C13" s="18">
        <f aca="true" t="shared" si="1" ref="C13:L13">C3+C5+C6+C7+C9+C11</f>
        <v>927375109.4000001</v>
      </c>
      <c r="D13" s="18">
        <f t="shared" si="1"/>
        <v>926098336.38</v>
      </c>
      <c r="E13" s="18">
        <f t="shared" si="1"/>
        <v>930696240.3199999</v>
      </c>
      <c r="F13" s="18">
        <f t="shared" si="1"/>
        <v>971027537.7</v>
      </c>
      <c r="G13" s="18">
        <f t="shared" si="1"/>
        <v>1089876302.39</v>
      </c>
      <c r="H13" s="18">
        <f t="shared" si="1"/>
        <v>1015490692.46</v>
      </c>
      <c r="I13" s="18">
        <f t="shared" si="1"/>
        <v>1080224349.52</v>
      </c>
      <c r="J13" s="18">
        <f t="shared" si="1"/>
        <v>1080916713.22</v>
      </c>
      <c r="K13" s="18">
        <f t="shared" si="1"/>
        <v>1069788767.54</v>
      </c>
      <c r="L13" s="18">
        <f t="shared" si="1"/>
        <v>1091235983.27</v>
      </c>
      <c r="M13" s="18">
        <f>M11+M9+M7+M6+M5+M3</f>
        <v>1059479090.13</v>
      </c>
      <c r="N13" s="18">
        <v>1060787359.59</v>
      </c>
    </row>
    <row r="14" spans="1:14" s="3" customFormat="1" ht="15.75" customHeight="1">
      <c r="A14" s="19" t="s">
        <v>12</v>
      </c>
      <c r="B14" s="3" t="s">
        <v>13</v>
      </c>
      <c r="C14" s="3">
        <v>602386771.86</v>
      </c>
      <c r="D14" s="3">
        <v>598653860.5499998</v>
      </c>
      <c r="E14" s="3">
        <v>603139621.8199999</v>
      </c>
      <c r="F14" s="3">
        <v>622099982.8299999</v>
      </c>
      <c r="G14" s="3">
        <v>748285367.56</v>
      </c>
      <c r="H14" s="3">
        <v>655530197.48</v>
      </c>
      <c r="I14" s="3">
        <v>722159015.9800003</v>
      </c>
      <c r="J14" s="3">
        <v>715985010.0699999</v>
      </c>
      <c r="K14" s="3">
        <v>701579360</v>
      </c>
      <c r="L14" s="3">
        <v>709191693.18</v>
      </c>
      <c r="M14" s="3">
        <f>M13-M15-M16-M17</f>
        <v>679460925.3600001</v>
      </c>
      <c r="N14" s="3">
        <v>673766297.4699999</v>
      </c>
    </row>
    <row r="15" spans="1:14" s="3" customFormat="1" ht="15.75" customHeight="1">
      <c r="A15" s="20"/>
      <c r="B15" s="3" t="s">
        <v>14</v>
      </c>
      <c r="C15" s="3">
        <v>187145607.5</v>
      </c>
      <c r="D15" s="3">
        <v>186189526.34</v>
      </c>
      <c r="E15" s="3">
        <v>184566202.03</v>
      </c>
      <c r="F15" s="3">
        <v>197296462.1</v>
      </c>
      <c r="G15" s="3">
        <v>194729392.07</v>
      </c>
      <c r="H15" s="3">
        <v>205869191.2</v>
      </c>
      <c r="I15" s="3">
        <v>206278339.53</v>
      </c>
      <c r="J15" s="3">
        <v>210980228.6</v>
      </c>
      <c r="K15" s="3">
        <v>213061326.13</v>
      </c>
      <c r="L15" s="3">
        <v>216217881.36</v>
      </c>
      <c r="M15" s="3">
        <v>216978848.45</v>
      </c>
      <c r="N15" s="3">
        <v>222173328.59</v>
      </c>
    </row>
    <row r="16" spans="1:14" s="3" customFormat="1" ht="15.75" customHeight="1">
      <c r="A16" s="20"/>
      <c r="B16" s="3" t="s">
        <v>15</v>
      </c>
      <c r="C16" s="3">
        <v>126181147.87</v>
      </c>
      <c r="D16" s="3">
        <v>129470584.29</v>
      </c>
      <c r="E16" s="3">
        <v>131215060.63</v>
      </c>
      <c r="F16" s="3">
        <v>138597885.55</v>
      </c>
      <c r="G16" s="3">
        <v>133982019.78</v>
      </c>
      <c r="H16" s="3">
        <v>140452470.9</v>
      </c>
      <c r="I16" s="3">
        <v>137877999.79</v>
      </c>
      <c r="J16" s="3">
        <v>139597911.61</v>
      </c>
      <c r="K16" s="3">
        <v>139783451.12</v>
      </c>
      <c r="L16" s="3">
        <v>150157912.55</v>
      </c>
      <c r="M16" s="3">
        <v>147251585.03</v>
      </c>
      <c r="N16" s="3">
        <v>148856080.19</v>
      </c>
    </row>
    <row r="17" spans="1:14" s="3" customFormat="1" ht="15.75" customHeight="1">
      <c r="A17" s="21"/>
      <c r="B17" s="3" t="s">
        <v>16</v>
      </c>
      <c r="C17" s="3">
        <v>11661582.17</v>
      </c>
      <c r="D17" s="3">
        <v>11784365.2</v>
      </c>
      <c r="E17" s="3">
        <v>11775355.84</v>
      </c>
      <c r="F17" s="3">
        <v>13033207.22</v>
      </c>
      <c r="G17" s="3">
        <v>12879522.98</v>
      </c>
      <c r="H17" s="3">
        <v>13638832.88</v>
      </c>
      <c r="I17" s="3">
        <v>13908994.22</v>
      </c>
      <c r="J17" s="3">
        <v>14353562.94</v>
      </c>
      <c r="K17" s="3">
        <v>15364630.29</v>
      </c>
      <c r="L17" s="3">
        <v>15668496.18</v>
      </c>
      <c r="M17" s="3">
        <v>15787731.29</v>
      </c>
      <c r="N17" s="3">
        <v>15991653.34</v>
      </c>
    </row>
    <row r="18" spans="1:14" s="2" customFormat="1" ht="15.75" customHeight="1">
      <c r="A18" s="6" t="s">
        <v>17</v>
      </c>
      <c r="B18" s="6"/>
      <c r="C18" s="6">
        <v>26825826</v>
      </c>
      <c r="D18" s="6">
        <v>27091731</v>
      </c>
      <c r="E18" s="6">
        <v>27208060</v>
      </c>
      <c r="F18" s="6">
        <v>27457195</v>
      </c>
      <c r="G18" s="6">
        <v>27721207</v>
      </c>
      <c r="H18" s="6">
        <v>27734948</v>
      </c>
      <c r="I18" s="6">
        <v>28222982</v>
      </c>
      <c r="J18" s="6">
        <v>28410768</v>
      </c>
      <c r="K18" s="6">
        <v>28643217</v>
      </c>
      <c r="L18" s="6">
        <v>28828583</v>
      </c>
      <c r="M18" s="6">
        <v>29048840</v>
      </c>
      <c r="N18" s="6">
        <v>29272735</v>
      </c>
    </row>
    <row r="19" s="2" customFormat="1" ht="15.75" customHeight="1"/>
    <row r="21" ht="15.75" customHeight="1">
      <c r="A21" s="7" t="s">
        <v>18</v>
      </c>
    </row>
    <row r="22" ht="15.75" customHeight="1">
      <c r="A22" s="8" t="s">
        <v>19</v>
      </c>
    </row>
    <row r="23" ht="15.75" customHeight="1">
      <c r="A23" s="8" t="s">
        <v>20</v>
      </c>
    </row>
    <row r="24" ht="15.75" customHeight="1">
      <c r="A24" s="8" t="s">
        <v>21</v>
      </c>
    </row>
    <row r="25" ht="15.75" customHeight="1">
      <c r="A25" s="8" t="s">
        <v>22</v>
      </c>
    </row>
    <row r="26" ht="15.75" customHeight="1">
      <c r="A26" s="8"/>
    </row>
    <row r="27" ht="15.75" customHeight="1">
      <c r="A27" s="8"/>
    </row>
    <row r="28" ht="15.75" customHeight="1">
      <c r="A28" s="8"/>
    </row>
  </sheetData>
  <sheetProtection/>
  <mergeCells count="6">
    <mergeCell ref="A14:A17"/>
    <mergeCell ref="A2:A3"/>
    <mergeCell ref="A4:A6"/>
    <mergeCell ref="A8:A9"/>
    <mergeCell ref="A10:A11"/>
    <mergeCell ref="A12:A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2013-11-06T18:30:16Z</dcterms:created>
  <dcterms:modified xsi:type="dcterms:W3CDTF">2015-12-14T11:30:47Z</dcterms:modified>
  <cp:category/>
  <cp:version/>
  <cp:contentType/>
  <cp:contentStatus/>
</cp:coreProperties>
</file>