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05" yWindow="315" windowWidth="13440" windowHeight="12135" activeTab="3"/>
  </bookViews>
  <sheets>
    <sheet name="Atendimentos_trim" sheetId="1" r:id="rId1"/>
    <sheet name="Protocolos_trim" sheetId="2" r:id="rId2"/>
    <sheet name="Sec_Geral_Trim" sheetId="3" r:id="rId3"/>
    <sheet name="Nat_Assunto_Trim" sheetId="4" r:id="rId4"/>
  </sheets>
  <definedNames/>
  <calcPr fullCalcOnLoad="1"/>
</workbook>
</file>

<file path=xl/sharedStrings.xml><?xml version="1.0" encoding="utf-8"?>
<sst xmlns="http://schemas.openxmlformats.org/spreadsheetml/2006/main" count="117" uniqueCount="109">
  <si>
    <t>Controladoria Geral do Município - Ouvidoria Geral</t>
  </si>
  <si>
    <t>SIGRC* - Sistema Integrado de Gerenciamento e Relacionamento com o Cidadão</t>
  </si>
  <si>
    <t>ATENDIMENTOS</t>
  </si>
  <si>
    <t>Telefone</t>
  </si>
  <si>
    <t>Formulário eletrônico ***</t>
  </si>
  <si>
    <t>Praça de Atendimento ao Munícipe</t>
  </si>
  <si>
    <t>E-mail**</t>
  </si>
  <si>
    <t>TOTAL</t>
  </si>
  <si>
    <t>* Novo Sistema de Informação da Ouvidoria Geral do Município</t>
  </si>
  <si>
    <t>SIGRC - Sistema Integrado de Gerenciamento e Relacionamento com o Cidadão</t>
  </si>
  <si>
    <t>protocolos</t>
  </si>
  <si>
    <t>Secretaria do Governo Municipal</t>
  </si>
  <si>
    <t>Secretaria Municipal da Fazenda</t>
  </si>
  <si>
    <t>Secretaria Municipal da Pessoa com Deficiência</t>
  </si>
  <si>
    <t>Secretaria Municipal da Saúde</t>
  </si>
  <si>
    <t>Secretaria Municipal de Assistência e Desenvolvimento Social</t>
  </si>
  <si>
    <t>Secretaria Municipal de Cultura</t>
  </si>
  <si>
    <t>Secretaria Municipal de Desestatização e Parcerias</t>
  </si>
  <si>
    <t>Secretaria Municipal de Direitos Humanos e Cidadania</t>
  </si>
  <si>
    <t>Secretaria Municipal de Educação</t>
  </si>
  <si>
    <t>Secretaria Municipal de Esportes e Lazer</t>
  </si>
  <si>
    <t>Secretaria Municipal de Gestão</t>
  </si>
  <si>
    <t>Secretaria Municipal de Habitação</t>
  </si>
  <si>
    <t>Secretaria Municipal de Inovação e Tecnologia</t>
  </si>
  <si>
    <t>Secretaria Municipal de Justiça</t>
  </si>
  <si>
    <t>Secretaria Municipal de Mobilidade e Transportes</t>
  </si>
  <si>
    <t>Secretaria Municipal de Relações Internacionais</t>
  </si>
  <si>
    <t>Secretaria Municipal de Segurança Urbana</t>
  </si>
  <si>
    <t>Secretaria Municipal de Urbanismo e Licenciamento</t>
  </si>
  <si>
    <t>Secretaria Municipal do Verde e do Meio Ambiente</t>
  </si>
  <si>
    <t>NATUREZA - Assunto</t>
  </si>
  <si>
    <t>Buraco e pavimentação</t>
  </si>
  <si>
    <t>Árvore</t>
  </si>
  <si>
    <t>Veículos abandonados</t>
  </si>
  <si>
    <t>Drenagem de água de chuva</t>
  </si>
  <si>
    <t>10 MAIS</t>
  </si>
  <si>
    <t>Ponto viciado, entulho e caçamba de entulho</t>
  </si>
  <si>
    <t>Média</t>
  </si>
  <si>
    <t>Poluição sonora - PSIU</t>
  </si>
  <si>
    <t>** Atendimento Presencial, E-mail e Carta estão consolidadas no canal Pessoalmente a partir de junho/2018</t>
  </si>
  <si>
    <t>Trimestres</t>
  </si>
  <si>
    <t>Unidades PMSP</t>
  </si>
  <si>
    <t>Secretaria Especial de Comunicação</t>
  </si>
  <si>
    <t>Secretaria Especial de Relações Governamentais</t>
  </si>
  <si>
    <t>Secretaria Municipal de Desenvolvimento Econômico</t>
  </si>
  <si>
    <t>Secretaria Municipal de Infraestrutura Urbana e Obras**</t>
  </si>
  <si>
    <t>Secretaria Municipal de Turismo</t>
  </si>
  <si>
    <t>Secretaria Municipal das Prefeituras Regionais* ¹</t>
  </si>
  <si>
    <t>Subprefeitura Aricanduva</t>
  </si>
  <si>
    <t>Subprefeitura Butantã</t>
  </si>
  <si>
    <t>Subprefeitura Campo Limpo</t>
  </si>
  <si>
    <t>Subprefeitura Capela do Socorro</t>
  </si>
  <si>
    <t>Subprefeitura Casa Verde</t>
  </si>
  <si>
    <t>Subprefeitura Cidade Ademar</t>
  </si>
  <si>
    <t>Subprefeitura Cidade Tiradentes</t>
  </si>
  <si>
    <t>Subprefeitura Ermelino Matarazzo</t>
  </si>
  <si>
    <t>Subprefeitura Freguesia/Brasilândia</t>
  </si>
  <si>
    <t>Subprefeitura Guaianases</t>
  </si>
  <si>
    <t>Subprefeitura Ipiranga</t>
  </si>
  <si>
    <t>Subprefeitura Itaim Paulista</t>
  </si>
  <si>
    <t>Subprefeitura Itaquera</t>
  </si>
  <si>
    <t>Subprefeitura Jabaquara</t>
  </si>
  <si>
    <t>Subprefeitura Jaçanã/Tremembé</t>
  </si>
  <si>
    <t>Subprefeitura Lapa</t>
  </si>
  <si>
    <t>Subprefeitura M'Boi Mirim</t>
  </si>
  <si>
    <t>Subprefeitura Mooca</t>
  </si>
  <si>
    <t>Subprefeitura Parelheiros</t>
  </si>
  <si>
    <t>Subprefeitura Penha</t>
  </si>
  <si>
    <t>Subprefeitura Perus</t>
  </si>
  <si>
    <t>Subprefeitura Pinheiros</t>
  </si>
  <si>
    <t>Subprefeitura Pirituba/Jaraguá</t>
  </si>
  <si>
    <t>Subprefeitura Santana/Tucuruvi</t>
  </si>
  <si>
    <t>Subprefeitura Santo Amaro</t>
  </si>
  <si>
    <t>Subprefeitura São Mateus</t>
  </si>
  <si>
    <t>Subprefeitura São Miguel Paulista</t>
  </si>
  <si>
    <t>Subprefeitura Sapopemba</t>
  </si>
  <si>
    <t>Subprefeitura Sé</t>
  </si>
  <si>
    <t>Subprefeitura Vila Maria/Vila Guilherme</t>
  </si>
  <si>
    <t>Subprefeitura Vila Mariana</t>
  </si>
  <si>
    <t>Subprefeitura Vila Prudente</t>
  </si>
  <si>
    <t>Autoridade Municipal de Limpeza  Urbana - AMLURB***</t>
  </si>
  <si>
    <t>Departamento de Iluminação Pública - ILUME***</t>
  </si>
  <si>
    <t>Serviço Funerário do Município de São Paulo***</t>
  </si>
  <si>
    <t>Superintendência das Usinas de Asfalto - SPUA***</t>
  </si>
  <si>
    <t>Companhia de Engenharia de Tráfego - CET***</t>
  </si>
  <si>
    <t>São Paulo Transportes - SPTRANS***</t>
  </si>
  <si>
    <t>Procuradoria Geral do Município</t>
  </si>
  <si>
    <t>Não especificado****</t>
  </si>
  <si>
    <t>Órgão externo</t>
  </si>
  <si>
    <t>Total</t>
  </si>
  <si>
    <t>* A partir de abril/18 passou a ser de responsabilidade da Secretaria Municipal das Prefeituras Regionais, o Departamento de Iliminação Pública e o Serviço Funerário.</t>
  </si>
  <si>
    <t>** A partir de abril/18 a Secretaria Municipal de Obras e Serviços passou a se chamar Secretaria Municipal de Infraestrutura Urbana e Obras, com alterações das suas copetências. deixando de ser responsável pelo Departamento de Iluminação Pública e pelo Serviço Funerário, sendo que estas passaram a ser de responsabilidade da Secretaria Municipal das Prefeituras Regionais.</t>
  </si>
  <si>
    <t>***A partir de maio/18 foi individualizada a quantidade de entradas de AMLURB, ILUME, SPUA e Serviço Funerário do total de entradas da Secretaria Municipal das Prefeituras Regionais, assim como de CET e SPTRANS do total da Secretaria Municipal de Mobilidade e Transportes.</t>
  </si>
  <si>
    <t>****Os protocolos classificadas como unidade não especificada, são reclamações recebidas no sistema sem que se tenha o registro da unidade demandada.</t>
  </si>
  <si>
    <t>Bilhete único</t>
  </si>
  <si>
    <t>variação*</t>
  </si>
  <si>
    <t>* variação percentual em relação ao trimestre imediatamente anterior</t>
  </si>
  <si>
    <t>Pessoalmente/Carta</t>
  </si>
  <si>
    <t xml:space="preserve">Controladoria Geral do Município </t>
  </si>
  <si>
    <t>1° trim 2019</t>
  </si>
  <si>
    <t>1º trim 2019</t>
  </si>
  <si>
    <t>Capinação e roçada de áreas verdes</t>
  </si>
  <si>
    <t>Média 2019</t>
  </si>
  <si>
    <t>2° trim 2019</t>
  </si>
  <si>
    <t>2°trim 2019</t>
  </si>
  <si>
    <t>2º trim 2019</t>
  </si>
  <si>
    <t xml:space="preserve">Qualidade de atendimento </t>
  </si>
  <si>
    <t>Remoção de grandes objetos</t>
  </si>
  <si>
    <t>xxx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</si>
</sst>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0"/>
      <color rgb="FF0000FF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rgb="FF000000"/>
      </right>
      <top style="medium">
        <color rgb="FF000000"/>
      </top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34" fillId="0" borderId="0" applyNumberFormat="0" applyBorder="0" applyProtection="0">
      <alignment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center"/>
    </xf>
    <xf numFmtId="0" fontId="43" fillId="0" borderId="0" xfId="0" applyFont="1" applyFill="1" applyAlignment="1">
      <alignment/>
    </xf>
    <xf numFmtId="17" fontId="43" fillId="0" borderId="0" xfId="0" applyNumberFormat="1" applyFont="1" applyFill="1" applyAlignment="1">
      <alignment horizontal="center"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 horizontal="center"/>
    </xf>
    <xf numFmtId="3" fontId="43" fillId="0" borderId="0" xfId="0" applyNumberFormat="1" applyFont="1" applyFill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Alignment="1">
      <alignment horizontal="center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2" fontId="44" fillId="0" borderId="0" xfId="0" applyNumberFormat="1" applyFont="1" applyFill="1" applyBorder="1" applyAlignment="1">
      <alignment horizontal="center"/>
    </xf>
    <xf numFmtId="3" fontId="43" fillId="34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4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3" fillId="33" borderId="14" xfId="0" applyFont="1" applyFill="1" applyBorder="1" applyAlignment="1">
      <alignment horizontal="center"/>
    </xf>
    <xf numFmtId="0" fontId="0" fillId="0" borderId="11" xfId="0" applyFont="1" applyBorder="1" applyAlignment="1">
      <alignment horizontal="left" wrapText="1"/>
    </xf>
    <xf numFmtId="0" fontId="45" fillId="35" borderId="15" xfId="0" applyFont="1" applyFill="1" applyBorder="1" applyAlignment="1">
      <alignment/>
    </xf>
    <xf numFmtId="0" fontId="45" fillId="35" borderId="16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3" fontId="0" fillId="0" borderId="0" xfId="0" applyNumberFormat="1" applyAlignment="1">
      <alignment/>
    </xf>
    <xf numFmtId="3" fontId="43" fillId="0" borderId="0" xfId="0" applyNumberFormat="1" applyFont="1" applyFill="1" applyAlignment="1">
      <alignment/>
    </xf>
    <xf numFmtId="0" fontId="45" fillId="36" borderId="0" xfId="0" applyFont="1" applyFill="1" applyAlignment="1">
      <alignment/>
    </xf>
    <xf numFmtId="0" fontId="0" fillId="0" borderId="0" xfId="0" applyFont="1" applyAlignment="1">
      <alignment/>
    </xf>
    <xf numFmtId="0" fontId="43" fillId="33" borderId="18" xfId="0" applyFont="1" applyFill="1" applyBorder="1" applyAlignment="1">
      <alignment/>
    </xf>
    <xf numFmtId="0" fontId="44" fillId="0" borderId="19" xfId="0" applyFont="1" applyFill="1" applyBorder="1" applyAlignment="1">
      <alignment horizontal="center"/>
    </xf>
    <xf numFmtId="3" fontId="44" fillId="0" borderId="19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2" fontId="44" fillId="0" borderId="19" xfId="0" applyNumberFormat="1" applyFont="1" applyFill="1" applyBorder="1" applyAlignment="1">
      <alignment horizontal="center"/>
    </xf>
    <xf numFmtId="2" fontId="44" fillId="0" borderId="12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5" fillId="35" borderId="18" xfId="0" applyFont="1" applyFill="1" applyBorder="1" applyAlignment="1">
      <alignment horizontal="center" vertical="center"/>
    </xf>
    <xf numFmtId="1" fontId="45" fillId="35" borderId="18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20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43" fillId="33" borderId="21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37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38" borderId="0" xfId="0" applyFont="1" applyFill="1" applyBorder="1" applyAlignment="1">
      <alignment horizontal="center" vertical="center"/>
    </xf>
    <xf numFmtId="3" fontId="44" fillId="0" borderId="0" xfId="0" applyNumberFormat="1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3" fillId="39" borderId="22" xfId="0" applyFont="1" applyFill="1" applyBorder="1" applyAlignment="1">
      <alignment horizontal="center"/>
    </xf>
    <xf numFmtId="0" fontId="45" fillId="35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7" xfId="0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43" fillId="33" borderId="10" xfId="0" applyFont="1" applyFill="1" applyBorder="1" applyAlignment="1">
      <alignment horizontal="center" vertical="center"/>
    </xf>
    <xf numFmtId="3" fontId="44" fillId="0" borderId="24" xfId="0" applyNumberFormat="1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3" fontId="44" fillId="0" borderId="10" xfId="0" applyNumberFormat="1" applyFont="1" applyBorder="1" applyAlignment="1">
      <alignment horizontal="center" vertical="center"/>
    </xf>
    <xf numFmtId="3" fontId="43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9" borderId="18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</cellXfs>
  <cellStyles count="13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2" xfId="45"/>
    <cellStyle name="Excel Built-in Normal 2 2" xfId="46"/>
    <cellStyle name="Excel Built-in Normal 3" xfId="47"/>
    <cellStyle name="Hyperlink 2" xfId="48"/>
    <cellStyle name="Hyperlink 2 10" xfId="49"/>
    <cellStyle name="Hyperlink 2 11" xfId="50"/>
    <cellStyle name="Hyperlink 2 12" xfId="51"/>
    <cellStyle name="Hyperlink 2 13" xfId="52"/>
    <cellStyle name="Hyperlink 2 14" xfId="53"/>
    <cellStyle name="Hyperlink 2 15" xfId="54"/>
    <cellStyle name="Hyperlink 2 16" xfId="55"/>
    <cellStyle name="Hyperlink 2 17" xfId="56"/>
    <cellStyle name="Hyperlink 2 18" xfId="57"/>
    <cellStyle name="Hyperlink 2 19" xfId="58"/>
    <cellStyle name="Hyperlink 2 2" xfId="59"/>
    <cellStyle name="Hyperlink 2 2 2" xfId="60"/>
    <cellStyle name="Hyperlink 2 2 3" xfId="61"/>
    <cellStyle name="Hyperlink 2 2 4" xfId="62"/>
    <cellStyle name="Hyperlink 2 2 5" xfId="63"/>
    <cellStyle name="Hyperlink 2 2 6" xfId="64"/>
    <cellStyle name="Hyperlink 2 2 7" xfId="65"/>
    <cellStyle name="Hyperlink 2 2 8" xfId="66"/>
    <cellStyle name="Hyperlink 2 2 9" xfId="67"/>
    <cellStyle name="Hyperlink 2 20" xfId="68"/>
    <cellStyle name="Hyperlink 2 21" xfId="69"/>
    <cellStyle name="Hyperlink 2 22" xfId="70"/>
    <cellStyle name="Hyperlink 2 23" xfId="71"/>
    <cellStyle name="Hyperlink 2 24" xfId="72"/>
    <cellStyle name="Hyperlink 2 25" xfId="73"/>
    <cellStyle name="Hyperlink 2 26" xfId="74"/>
    <cellStyle name="Hyperlink 2 27" xfId="75"/>
    <cellStyle name="Hyperlink 2 28" xfId="76"/>
    <cellStyle name="Hyperlink 2 29" xfId="77"/>
    <cellStyle name="Hyperlink 2 3" xfId="78"/>
    <cellStyle name="Hyperlink 2 30" xfId="79"/>
    <cellStyle name="Hyperlink 2 31" xfId="80"/>
    <cellStyle name="Hyperlink 2 32" xfId="81"/>
    <cellStyle name="Hyperlink 2 33" xfId="82"/>
    <cellStyle name="Hyperlink 2 34" xfId="83"/>
    <cellStyle name="Hyperlink 2 35" xfId="84"/>
    <cellStyle name="Hyperlink 2 36" xfId="85"/>
    <cellStyle name="Hyperlink 2 37" xfId="86"/>
    <cellStyle name="Hyperlink 2 38" xfId="87"/>
    <cellStyle name="Hyperlink 2 39" xfId="88"/>
    <cellStyle name="Hyperlink 2 4" xfId="89"/>
    <cellStyle name="Hyperlink 2 40" xfId="90"/>
    <cellStyle name="Hyperlink 2 41" xfId="91"/>
    <cellStyle name="Hyperlink 2 42" xfId="92"/>
    <cellStyle name="Hyperlink 2 43" xfId="93"/>
    <cellStyle name="Hyperlink 2 44" xfId="94"/>
    <cellStyle name="Hyperlink 2 45" xfId="95"/>
    <cellStyle name="Hyperlink 2 46" xfId="96"/>
    <cellStyle name="Hyperlink 2 47" xfId="97"/>
    <cellStyle name="Hyperlink 2 48" xfId="98"/>
    <cellStyle name="Hyperlink 2 49" xfId="99"/>
    <cellStyle name="Hyperlink 2 5" xfId="100"/>
    <cellStyle name="Hyperlink 2 50" xfId="101"/>
    <cellStyle name="Hyperlink 2 51" xfId="102"/>
    <cellStyle name="Hyperlink 2 52" xfId="103"/>
    <cellStyle name="Hyperlink 2 53" xfId="104"/>
    <cellStyle name="Hyperlink 2 54" xfId="105"/>
    <cellStyle name="Hyperlink 2 55" xfId="106"/>
    <cellStyle name="Hyperlink 2 6" xfId="107"/>
    <cellStyle name="Hyperlink 2 7" xfId="108"/>
    <cellStyle name="Hyperlink 2 8" xfId="109"/>
    <cellStyle name="Hyperlink 2 9" xfId="110"/>
    <cellStyle name="Incorreto" xfId="111"/>
    <cellStyle name="Currency" xfId="112"/>
    <cellStyle name="Currency [0]" xfId="113"/>
    <cellStyle name="Neutra" xfId="114"/>
    <cellStyle name="Normal 2" xfId="115"/>
    <cellStyle name="Normal 2 10" xfId="116"/>
    <cellStyle name="Normal 2 11" xfId="117"/>
    <cellStyle name="Normal 2 12" xfId="118"/>
    <cellStyle name="Normal 2 13" xfId="119"/>
    <cellStyle name="Normal 2 14" xfId="120"/>
    <cellStyle name="Normal 2 15" xfId="121"/>
    <cellStyle name="Normal 2 16" xfId="122"/>
    <cellStyle name="Normal 2 17" xfId="123"/>
    <cellStyle name="Normal 2 18" xfId="124"/>
    <cellStyle name="Normal 2 19" xfId="125"/>
    <cellStyle name="Normal 2 2" xfId="126"/>
    <cellStyle name="Normal 2 20" xfId="127"/>
    <cellStyle name="Normal 2 3" xfId="128"/>
    <cellStyle name="Normal 2 4" xfId="129"/>
    <cellStyle name="Normal 2 5" xfId="130"/>
    <cellStyle name="Normal 2 6" xfId="131"/>
    <cellStyle name="Normal 2 7" xfId="132"/>
    <cellStyle name="Normal 2 8" xfId="133"/>
    <cellStyle name="Normal 2 9" xfId="134"/>
    <cellStyle name="Normal 3" xfId="135"/>
    <cellStyle name="Normal 4" xfId="136"/>
    <cellStyle name="Normal 6" xfId="137"/>
    <cellStyle name="Nota" xfId="138"/>
    <cellStyle name="Percent" xfId="139"/>
    <cellStyle name="Porcentagem 2" xfId="140"/>
    <cellStyle name="Saída" xfId="141"/>
    <cellStyle name="Comma [0]" xfId="142"/>
    <cellStyle name="Texto de Aviso" xfId="143"/>
    <cellStyle name="Texto Explicativo" xfId="144"/>
    <cellStyle name="Título" xfId="145"/>
    <cellStyle name="Título 1" xfId="146"/>
    <cellStyle name="Título 2" xfId="147"/>
    <cellStyle name="Título 3" xfId="148"/>
    <cellStyle name="Título 4" xfId="149"/>
    <cellStyle name="Total" xfId="150"/>
    <cellStyle name="Comma" xfId="1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2.7109375" style="0" customWidth="1"/>
    <col min="2" max="3" width="14.421875" style="62" customWidth="1"/>
    <col min="4" max="4" width="13.28125" style="0" customWidth="1"/>
  </cols>
  <sheetData>
    <row r="1" spans="1:3" ht="15">
      <c r="A1" s="1" t="s">
        <v>0</v>
      </c>
      <c r="B1" s="61"/>
      <c r="C1" s="61"/>
    </row>
    <row r="2" spans="1:3" ht="15">
      <c r="A2" s="1" t="s">
        <v>1</v>
      </c>
      <c r="B2" s="61"/>
      <c r="C2" s="61"/>
    </row>
    <row r="5" spans="1:7" ht="15">
      <c r="A5" s="2" t="s">
        <v>2</v>
      </c>
      <c r="B5" s="79" t="s">
        <v>103</v>
      </c>
      <c r="C5" s="79" t="s">
        <v>99</v>
      </c>
      <c r="D5" s="3" t="s">
        <v>37</v>
      </c>
      <c r="F5" s="4"/>
      <c r="G5" s="5"/>
    </row>
    <row r="6" spans="1:7" ht="15" customHeight="1">
      <c r="A6" s="6" t="s">
        <v>3</v>
      </c>
      <c r="B6" s="80">
        <v>4328</v>
      </c>
      <c r="C6" s="80">
        <v>4498</v>
      </c>
      <c r="D6" s="7">
        <f aca="true" t="shared" si="0" ref="D6:D11">AVERAGE(B6:C6)</f>
        <v>4413</v>
      </c>
      <c r="F6" s="8"/>
      <c r="G6" s="9"/>
    </row>
    <row r="7" spans="1:7" ht="15">
      <c r="A7" s="6" t="s">
        <v>4</v>
      </c>
      <c r="B7" s="80">
        <v>2466</v>
      </c>
      <c r="C7" s="80">
        <v>2617</v>
      </c>
      <c r="D7" s="16">
        <f t="shared" si="0"/>
        <v>2541.5</v>
      </c>
      <c r="F7" s="8"/>
      <c r="G7" s="9"/>
    </row>
    <row r="8" spans="1:7" ht="15">
      <c r="A8" s="6" t="s">
        <v>5</v>
      </c>
      <c r="B8" s="81">
        <v>20</v>
      </c>
      <c r="C8" s="81">
        <v>15</v>
      </c>
      <c r="D8" s="16">
        <f t="shared" si="0"/>
        <v>17.5</v>
      </c>
      <c r="F8" s="8"/>
      <c r="G8" s="9"/>
    </row>
    <row r="9" spans="1:7" ht="15">
      <c r="A9" s="6" t="s">
        <v>6</v>
      </c>
      <c r="B9" s="82">
        <v>0</v>
      </c>
      <c r="C9" s="82">
        <v>0</v>
      </c>
      <c r="D9" s="16">
        <f t="shared" si="0"/>
        <v>0</v>
      </c>
      <c r="F9" s="8"/>
      <c r="G9" s="9"/>
    </row>
    <row r="10" spans="1:7" ht="15">
      <c r="A10" s="6" t="s">
        <v>97</v>
      </c>
      <c r="B10" s="82">
        <v>910</v>
      </c>
      <c r="C10" s="82">
        <v>953</v>
      </c>
      <c r="D10" s="16">
        <f t="shared" si="0"/>
        <v>931.5</v>
      </c>
      <c r="F10" s="8"/>
      <c r="G10" s="9"/>
    </row>
    <row r="11" spans="1:7" ht="15">
      <c r="A11" s="2" t="s">
        <v>7</v>
      </c>
      <c r="B11" s="83">
        <f>SUM(B6:B10)</f>
        <v>7724</v>
      </c>
      <c r="C11" s="83">
        <f>SUM(C6:C10)</f>
        <v>8083</v>
      </c>
      <c r="D11" s="20">
        <f t="shared" si="0"/>
        <v>7903.5</v>
      </c>
      <c r="F11" s="38"/>
      <c r="G11" s="10"/>
    </row>
    <row r="13" spans="1:3" ht="15">
      <c r="A13" s="8" t="s">
        <v>8</v>
      </c>
      <c r="B13" s="84"/>
      <c r="C13" s="84"/>
    </row>
    <row r="14" spans="1:4" ht="15">
      <c r="A14" s="11" t="s">
        <v>39</v>
      </c>
      <c r="B14" s="84"/>
      <c r="C14" s="84"/>
      <c r="D14" s="11"/>
    </row>
    <row r="15" spans="1:3" ht="15">
      <c r="A15" s="8"/>
      <c r="B15" s="84"/>
      <c r="C15" s="84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2.140625" style="0" bestFit="1" customWidth="1"/>
    <col min="2" max="2" width="11.8515625" style="0" bestFit="1" customWidth="1"/>
    <col min="3" max="3" width="12.00390625" style="0" bestFit="1" customWidth="1"/>
    <col min="4" max="4" width="9.140625" style="0" customWidth="1"/>
  </cols>
  <sheetData>
    <row r="1" ht="15">
      <c r="A1" s="1" t="s">
        <v>0</v>
      </c>
    </row>
    <row r="2" ht="15">
      <c r="A2" s="1" t="s">
        <v>9</v>
      </c>
    </row>
    <row r="3" ht="15.75" thickBot="1"/>
    <row r="4" spans="1:3" ht="15">
      <c r="A4" s="25" t="s">
        <v>40</v>
      </c>
      <c r="B4" s="25" t="s">
        <v>10</v>
      </c>
      <c r="C4" s="25" t="s">
        <v>95</v>
      </c>
    </row>
    <row r="5" spans="1:3" ht="15">
      <c r="A5" s="42" t="s">
        <v>100</v>
      </c>
      <c r="B5" s="43">
        <f>Atendimentos_trim!C11</f>
        <v>8083</v>
      </c>
      <c r="C5" s="45" t="s">
        <v>108</v>
      </c>
    </row>
    <row r="6" spans="1:3" ht="15.75" thickBot="1">
      <c r="A6" s="23" t="s">
        <v>103</v>
      </c>
      <c r="B6" s="44">
        <v>7724</v>
      </c>
      <c r="C6" s="46">
        <f>(B6-B5)*100/B5</f>
        <v>-4.4414202647531855</v>
      </c>
    </row>
    <row r="7" spans="1:3" ht="15">
      <c r="A7" s="17"/>
      <c r="B7" s="18"/>
      <c r="C7" s="19"/>
    </row>
    <row r="8" ht="15">
      <c r="A8" s="8" t="s">
        <v>96</v>
      </c>
    </row>
    <row r="10" ht="15">
      <c r="B10" s="37"/>
    </row>
  </sheetData>
  <sheetProtection/>
  <printOptions/>
  <pageMargins left="0.511811024" right="0.511811024" top="0.7874015750000001" bottom="0.7874015750000001" header="0.3149606200000001" footer="0.31496062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47">
      <selection activeCell="D72" sqref="D72"/>
    </sheetView>
  </sheetViews>
  <sheetFormatPr defaultColWidth="9.140625" defaultRowHeight="15"/>
  <cols>
    <col min="1" max="1" width="56.8515625" style="0" bestFit="1" customWidth="1"/>
    <col min="2" max="3" width="13.28125" style="13" customWidth="1"/>
    <col min="4" max="4" width="13.28125" style="53" customWidth="1"/>
  </cols>
  <sheetData>
    <row r="1" spans="1:3" ht="15">
      <c r="A1" s="1" t="s">
        <v>0</v>
      </c>
      <c r="B1" s="47"/>
      <c r="C1" s="47"/>
    </row>
    <row r="2" spans="1:3" ht="15">
      <c r="A2" s="1" t="s">
        <v>9</v>
      </c>
      <c r="B2" s="47"/>
      <c r="C2" s="47"/>
    </row>
    <row r="3" ht="15.75" thickBot="1"/>
    <row r="4" spans="1:4" ht="15.75" thickBot="1">
      <c r="A4" s="27" t="s">
        <v>41</v>
      </c>
      <c r="B4" s="85" t="s">
        <v>104</v>
      </c>
      <c r="C4" s="74" t="s">
        <v>100</v>
      </c>
      <c r="D4" s="74" t="s">
        <v>102</v>
      </c>
    </row>
    <row r="5" spans="1:4" ht="15" customHeight="1">
      <c r="A5" s="24" t="s">
        <v>11</v>
      </c>
      <c r="B5" s="76">
        <v>11</v>
      </c>
      <c r="C5" s="54">
        <v>5</v>
      </c>
      <c r="D5" s="55">
        <f>AVERAGE(B5:C5)</f>
        <v>8</v>
      </c>
    </row>
    <row r="6" spans="1:4" ht="15" customHeight="1">
      <c r="A6" s="21" t="s">
        <v>42</v>
      </c>
      <c r="B6" s="76">
        <v>0</v>
      </c>
      <c r="C6" s="54">
        <v>0</v>
      </c>
      <c r="D6" s="56">
        <f>AVERAGE(B6:C6)</f>
        <v>0</v>
      </c>
    </row>
    <row r="7" spans="1:4" ht="15">
      <c r="A7" s="21" t="s">
        <v>43</v>
      </c>
      <c r="B7" s="76">
        <v>0</v>
      </c>
      <c r="C7" s="54">
        <v>0</v>
      </c>
      <c r="D7" s="56">
        <f aca="true" t="shared" si="0" ref="D7:D70">AVERAGE(B7:C7)</f>
        <v>0</v>
      </c>
    </row>
    <row r="8" spans="1:4" ht="15">
      <c r="A8" s="21" t="s">
        <v>12</v>
      </c>
      <c r="B8" s="76">
        <v>547</v>
      </c>
      <c r="C8" s="54">
        <v>591</v>
      </c>
      <c r="D8" s="56">
        <f t="shared" si="0"/>
        <v>569</v>
      </c>
    </row>
    <row r="9" spans="1:4" ht="15" customHeight="1">
      <c r="A9" s="21" t="s">
        <v>13</v>
      </c>
      <c r="B9" s="76">
        <v>0</v>
      </c>
      <c r="C9" s="54">
        <v>0</v>
      </c>
      <c r="D9" s="56">
        <f t="shared" si="0"/>
        <v>0</v>
      </c>
    </row>
    <row r="10" spans="1:4" ht="15" customHeight="1">
      <c r="A10" s="21" t="s">
        <v>14</v>
      </c>
      <c r="B10" s="76">
        <v>288</v>
      </c>
      <c r="C10" s="54">
        <v>316</v>
      </c>
      <c r="D10" s="56">
        <f t="shared" si="0"/>
        <v>302</v>
      </c>
    </row>
    <row r="11" spans="1:4" ht="15" customHeight="1">
      <c r="A11" s="21" t="s">
        <v>15</v>
      </c>
      <c r="B11" s="76">
        <v>128</v>
      </c>
      <c r="C11" s="54">
        <v>129</v>
      </c>
      <c r="D11" s="56">
        <f t="shared" si="0"/>
        <v>128.5</v>
      </c>
    </row>
    <row r="12" spans="1:4" ht="15" customHeight="1">
      <c r="A12" s="21" t="s">
        <v>16</v>
      </c>
      <c r="B12" s="76">
        <v>13</v>
      </c>
      <c r="C12" s="54">
        <v>20</v>
      </c>
      <c r="D12" s="56">
        <f t="shared" si="0"/>
        <v>16.5</v>
      </c>
    </row>
    <row r="13" spans="1:4" ht="15" customHeight="1">
      <c r="A13" s="21" t="s">
        <v>44</v>
      </c>
      <c r="B13" s="76">
        <v>21</v>
      </c>
      <c r="C13" s="54">
        <v>22</v>
      </c>
      <c r="D13" s="56">
        <f t="shared" si="0"/>
        <v>21.5</v>
      </c>
    </row>
    <row r="14" spans="1:4" ht="15" customHeight="1">
      <c r="A14" s="21" t="s">
        <v>17</v>
      </c>
      <c r="B14" s="76">
        <v>1</v>
      </c>
      <c r="C14" s="54">
        <v>0</v>
      </c>
      <c r="D14" s="56">
        <f t="shared" si="0"/>
        <v>0.5</v>
      </c>
    </row>
    <row r="15" spans="1:4" ht="15" customHeight="1">
      <c r="A15" s="21" t="s">
        <v>18</v>
      </c>
      <c r="B15" s="76">
        <v>10</v>
      </c>
      <c r="C15" s="54">
        <v>6</v>
      </c>
      <c r="D15" s="56">
        <f t="shared" si="0"/>
        <v>8</v>
      </c>
    </row>
    <row r="16" spans="1:4" ht="15">
      <c r="A16" s="21" t="s">
        <v>19</v>
      </c>
      <c r="B16" s="76">
        <v>267</v>
      </c>
      <c r="C16" s="54">
        <v>350</v>
      </c>
      <c r="D16" s="56">
        <f t="shared" si="0"/>
        <v>308.5</v>
      </c>
    </row>
    <row r="17" spans="1:4" ht="15" customHeight="1">
      <c r="A17" s="21" t="s">
        <v>20</v>
      </c>
      <c r="B17" s="76">
        <v>15</v>
      </c>
      <c r="C17" s="54">
        <v>44</v>
      </c>
      <c r="D17" s="56">
        <f t="shared" si="0"/>
        <v>29.5</v>
      </c>
    </row>
    <row r="18" spans="1:4" ht="15" customHeight="1">
      <c r="A18" s="21" t="s">
        <v>21</v>
      </c>
      <c r="B18" s="76">
        <v>58</v>
      </c>
      <c r="C18" s="54">
        <v>63</v>
      </c>
      <c r="D18" s="56">
        <f t="shared" si="0"/>
        <v>60.5</v>
      </c>
    </row>
    <row r="19" spans="1:4" ht="15" customHeight="1">
      <c r="A19" s="21" t="s">
        <v>22</v>
      </c>
      <c r="B19" s="76">
        <v>18</v>
      </c>
      <c r="C19" s="54">
        <v>28</v>
      </c>
      <c r="D19" s="56">
        <f t="shared" si="0"/>
        <v>23</v>
      </c>
    </row>
    <row r="20" spans="1:4" ht="15" customHeight="1">
      <c r="A20" s="21" t="s">
        <v>45</v>
      </c>
      <c r="B20" s="76">
        <v>2</v>
      </c>
      <c r="C20" s="54">
        <v>3</v>
      </c>
      <c r="D20" s="56">
        <f t="shared" si="0"/>
        <v>2.5</v>
      </c>
    </row>
    <row r="21" spans="1:4" ht="15" customHeight="1">
      <c r="A21" s="21" t="s">
        <v>23</v>
      </c>
      <c r="B21" s="76">
        <v>82</v>
      </c>
      <c r="C21" s="54">
        <v>98</v>
      </c>
      <c r="D21" s="56">
        <f t="shared" si="0"/>
        <v>90</v>
      </c>
    </row>
    <row r="22" spans="1:4" ht="15" customHeight="1">
      <c r="A22" s="21" t="s">
        <v>24</v>
      </c>
      <c r="B22" s="76">
        <v>1</v>
      </c>
      <c r="C22" s="54">
        <v>1</v>
      </c>
      <c r="D22" s="56">
        <f t="shared" si="0"/>
        <v>1</v>
      </c>
    </row>
    <row r="23" spans="1:4" ht="15">
      <c r="A23" s="21" t="s">
        <v>25</v>
      </c>
      <c r="B23" s="76">
        <v>171</v>
      </c>
      <c r="C23" s="54">
        <v>116</v>
      </c>
      <c r="D23" s="56">
        <f t="shared" si="0"/>
        <v>143.5</v>
      </c>
    </row>
    <row r="24" spans="1:4" ht="15" customHeight="1">
      <c r="A24" s="21" t="s">
        <v>26</v>
      </c>
      <c r="B24" s="76">
        <v>0</v>
      </c>
      <c r="C24" s="54">
        <v>0</v>
      </c>
      <c r="D24" s="56">
        <f t="shared" si="0"/>
        <v>0</v>
      </c>
    </row>
    <row r="25" spans="1:4" ht="15" customHeight="1">
      <c r="A25" s="21" t="s">
        <v>27</v>
      </c>
      <c r="B25" s="76">
        <v>40</v>
      </c>
      <c r="C25" s="54">
        <v>105</v>
      </c>
      <c r="D25" s="56">
        <f t="shared" si="0"/>
        <v>72.5</v>
      </c>
    </row>
    <row r="26" spans="1:4" ht="15" customHeight="1">
      <c r="A26" s="21" t="s">
        <v>46</v>
      </c>
      <c r="B26" s="76">
        <v>1</v>
      </c>
      <c r="C26" s="54">
        <v>2</v>
      </c>
      <c r="D26" s="56">
        <f t="shared" si="0"/>
        <v>1.5</v>
      </c>
    </row>
    <row r="27" spans="1:4" ht="15" customHeight="1">
      <c r="A27" s="21" t="s">
        <v>28</v>
      </c>
      <c r="B27" s="76">
        <v>14</v>
      </c>
      <c r="C27" s="54">
        <v>9</v>
      </c>
      <c r="D27" s="56">
        <f t="shared" si="0"/>
        <v>11.5</v>
      </c>
    </row>
    <row r="28" spans="1:4" ht="15" customHeight="1">
      <c r="A28" s="21" t="s">
        <v>29</v>
      </c>
      <c r="B28" s="76">
        <v>71</v>
      </c>
      <c r="C28" s="54">
        <v>67</v>
      </c>
      <c r="D28" s="56">
        <f t="shared" si="0"/>
        <v>69</v>
      </c>
    </row>
    <row r="29" spans="1:4" ht="15" customHeight="1">
      <c r="A29" s="21" t="s">
        <v>47</v>
      </c>
      <c r="B29" s="76">
        <v>245</v>
      </c>
      <c r="C29" s="54">
        <v>160</v>
      </c>
      <c r="D29" s="56">
        <f t="shared" si="0"/>
        <v>202.5</v>
      </c>
    </row>
    <row r="30" spans="1:4" ht="15" customHeight="1">
      <c r="A30" s="21" t="s">
        <v>48</v>
      </c>
      <c r="B30" s="76">
        <v>86</v>
      </c>
      <c r="C30" s="54">
        <v>80</v>
      </c>
      <c r="D30" s="56">
        <f t="shared" si="0"/>
        <v>83</v>
      </c>
    </row>
    <row r="31" spans="1:4" ht="15" customHeight="1">
      <c r="A31" s="21" t="s">
        <v>49</v>
      </c>
      <c r="B31" s="76">
        <v>176</v>
      </c>
      <c r="C31" s="54">
        <v>178</v>
      </c>
      <c r="D31" s="56">
        <f t="shared" si="0"/>
        <v>177</v>
      </c>
    </row>
    <row r="32" spans="1:4" ht="15" customHeight="1">
      <c r="A32" s="21" t="s">
        <v>50</v>
      </c>
      <c r="B32" s="76">
        <v>174</v>
      </c>
      <c r="C32" s="54">
        <v>162</v>
      </c>
      <c r="D32" s="56">
        <f t="shared" si="0"/>
        <v>168</v>
      </c>
    </row>
    <row r="33" spans="1:4" ht="15" customHeight="1">
      <c r="A33" s="21" t="s">
        <v>51</v>
      </c>
      <c r="B33" s="76">
        <v>124</v>
      </c>
      <c r="C33" s="54">
        <v>116</v>
      </c>
      <c r="D33" s="56">
        <f t="shared" si="0"/>
        <v>120</v>
      </c>
    </row>
    <row r="34" spans="1:4" ht="15" customHeight="1">
      <c r="A34" s="26" t="s">
        <v>52</v>
      </c>
      <c r="B34" s="77">
        <v>130</v>
      </c>
      <c r="C34" s="54">
        <v>147</v>
      </c>
      <c r="D34" s="56">
        <f t="shared" si="0"/>
        <v>138.5</v>
      </c>
    </row>
    <row r="35" spans="1:4" ht="15">
      <c r="A35" s="26" t="s">
        <v>53</v>
      </c>
      <c r="B35" s="77">
        <v>93</v>
      </c>
      <c r="C35" s="54">
        <v>100</v>
      </c>
      <c r="D35" s="56">
        <f t="shared" si="0"/>
        <v>96.5</v>
      </c>
    </row>
    <row r="36" spans="1:4" ht="15">
      <c r="A36" s="26" t="s">
        <v>54</v>
      </c>
      <c r="B36" s="77">
        <v>11</v>
      </c>
      <c r="C36" s="54">
        <v>9</v>
      </c>
      <c r="D36" s="56">
        <f t="shared" si="0"/>
        <v>10</v>
      </c>
    </row>
    <row r="37" spans="1:4" ht="15">
      <c r="A37" s="21" t="s">
        <v>55</v>
      </c>
      <c r="B37" s="76">
        <v>31</v>
      </c>
      <c r="C37" s="54">
        <v>40</v>
      </c>
      <c r="D37" s="56">
        <f t="shared" si="0"/>
        <v>35.5</v>
      </c>
    </row>
    <row r="38" spans="1:4" ht="15">
      <c r="A38" s="21" t="s">
        <v>56</v>
      </c>
      <c r="B38" s="76">
        <v>111</v>
      </c>
      <c r="C38" s="54">
        <v>93</v>
      </c>
      <c r="D38" s="56">
        <f t="shared" si="0"/>
        <v>102</v>
      </c>
    </row>
    <row r="39" spans="1:4" ht="15">
      <c r="A39" s="21" t="s">
        <v>57</v>
      </c>
      <c r="B39" s="76">
        <v>34</v>
      </c>
      <c r="C39" s="54">
        <v>46</v>
      </c>
      <c r="D39" s="56">
        <f t="shared" si="0"/>
        <v>40</v>
      </c>
    </row>
    <row r="40" spans="1:4" ht="15">
      <c r="A40" s="21" t="s">
        <v>58</v>
      </c>
      <c r="B40" s="76">
        <v>185</v>
      </c>
      <c r="C40" s="54">
        <v>175</v>
      </c>
      <c r="D40" s="56">
        <f t="shared" si="0"/>
        <v>180</v>
      </c>
    </row>
    <row r="41" spans="1:4" ht="15">
      <c r="A41" s="21" t="s">
        <v>59</v>
      </c>
      <c r="B41" s="76">
        <v>66</v>
      </c>
      <c r="C41" s="54">
        <v>69</v>
      </c>
      <c r="D41" s="56">
        <f t="shared" si="0"/>
        <v>67.5</v>
      </c>
    </row>
    <row r="42" spans="1:4" ht="15">
      <c r="A42" s="21" t="s">
        <v>60</v>
      </c>
      <c r="B42" s="76">
        <v>225</v>
      </c>
      <c r="C42" s="54">
        <v>218</v>
      </c>
      <c r="D42" s="56">
        <f t="shared" si="0"/>
        <v>221.5</v>
      </c>
    </row>
    <row r="43" spans="1:4" ht="15">
      <c r="A43" s="21" t="s">
        <v>61</v>
      </c>
      <c r="B43" s="76">
        <v>49</v>
      </c>
      <c r="C43" s="54">
        <v>59</v>
      </c>
      <c r="D43" s="56">
        <f t="shared" si="0"/>
        <v>54</v>
      </c>
    </row>
    <row r="44" spans="1:4" ht="15">
      <c r="A44" s="21" t="s">
        <v>62</v>
      </c>
      <c r="B44" s="76">
        <v>78</v>
      </c>
      <c r="C44" s="54">
        <v>83</v>
      </c>
      <c r="D44" s="56">
        <f t="shared" si="0"/>
        <v>80.5</v>
      </c>
    </row>
    <row r="45" spans="1:4" ht="15">
      <c r="A45" s="21" t="s">
        <v>63</v>
      </c>
      <c r="B45" s="76">
        <v>140</v>
      </c>
      <c r="C45" s="54">
        <v>161</v>
      </c>
      <c r="D45" s="56">
        <f t="shared" si="0"/>
        <v>150.5</v>
      </c>
    </row>
    <row r="46" spans="1:4" ht="15">
      <c r="A46" s="21" t="s">
        <v>64</v>
      </c>
      <c r="B46" s="76">
        <v>114</v>
      </c>
      <c r="C46" s="54">
        <v>100</v>
      </c>
      <c r="D46" s="56">
        <f t="shared" si="0"/>
        <v>107</v>
      </c>
    </row>
    <row r="47" spans="1:4" ht="15">
      <c r="A47" s="21" t="s">
        <v>65</v>
      </c>
      <c r="B47" s="76">
        <v>160</v>
      </c>
      <c r="C47" s="54">
        <v>171</v>
      </c>
      <c r="D47" s="56">
        <f t="shared" si="0"/>
        <v>165.5</v>
      </c>
    </row>
    <row r="48" spans="1:4" ht="15">
      <c r="A48" s="21" t="s">
        <v>66</v>
      </c>
      <c r="B48" s="76">
        <v>24</v>
      </c>
      <c r="C48" s="54">
        <v>19</v>
      </c>
      <c r="D48" s="56">
        <f t="shared" si="0"/>
        <v>21.5</v>
      </c>
    </row>
    <row r="49" spans="1:4" ht="15">
      <c r="A49" s="21" t="s">
        <v>67</v>
      </c>
      <c r="B49" s="76">
        <v>161</v>
      </c>
      <c r="C49" s="54">
        <v>190</v>
      </c>
      <c r="D49" s="56">
        <f t="shared" si="0"/>
        <v>175.5</v>
      </c>
    </row>
    <row r="50" spans="1:4" ht="15">
      <c r="A50" s="21" t="s">
        <v>68</v>
      </c>
      <c r="B50" s="76">
        <v>24</v>
      </c>
      <c r="C50" s="54">
        <v>24</v>
      </c>
      <c r="D50" s="56">
        <f t="shared" si="0"/>
        <v>24</v>
      </c>
    </row>
    <row r="51" spans="1:4" ht="15">
      <c r="A51" s="21" t="s">
        <v>69</v>
      </c>
      <c r="B51" s="76">
        <v>128</v>
      </c>
      <c r="C51" s="54">
        <v>168</v>
      </c>
      <c r="D51" s="56">
        <f t="shared" si="0"/>
        <v>148</v>
      </c>
    </row>
    <row r="52" spans="1:4" ht="15">
      <c r="A52" s="21" t="s">
        <v>70</v>
      </c>
      <c r="B52" s="76">
        <v>168</v>
      </c>
      <c r="C52" s="54">
        <v>154</v>
      </c>
      <c r="D52" s="56">
        <f t="shared" si="0"/>
        <v>161</v>
      </c>
    </row>
    <row r="53" spans="1:4" ht="15">
      <c r="A53" s="21" t="s">
        <v>71</v>
      </c>
      <c r="B53" s="76">
        <v>180</v>
      </c>
      <c r="C53" s="54">
        <v>200</v>
      </c>
      <c r="D53" s="56">
        <f t="shared" si="0"/>
        <v>190</v>
      </c>
    </row>
    <row r="54" spans="1:4" ht="15">
      <c r="A54" s="21" t="s">
        <v>72</v>
      </c>
      <c r="B54" s="76">
        <v>174</v>
      </c>
      <c r="C54" s="54">
        <v>157</v>
      </c>
      <c r="D54" s="56">
        <f t="shared" si="0"/>
        <v>165.5</v>
      </c>
    </row>
    <row r="55" spans="1:4" ht="15">
      <c r="A55" s="21" t="s">
        <v>73</v>
      </c>
      <c r="B55" s="76">
        <v>74</v>
      </c>
      <c r="C55" s="54">
        <v>77</v>
      </c>
      <c r="D55" s="56">
        <f t="shared" si="0"/>
        <v>75.5</v>
      </c>
    </row>
    <row r="56" spans="1:4" ht="15">
      <c r="A56" s="21" t="s">
        <v>74</v>
      </c>
      <c r="B56" s="76">
        <v>51</v>
      </c>
      <c r="C56" s="54">
        <v>44</v>
      </c>
      <c r="D56" s="56">
        <f t="shared" si="0"/>
        <v>47.5</v>
      </c>
    </row>
    <row r="57" spans="1:9" ht="15">
      <c r="A57" s="21" t="s">
        <v>75</v>
      </c>
      <c r="B57" s="76">
        <v>68</v>
      </c>
      <c r="C57" s="54">
        <v>45</v>
      </c>
      <c r="D57" s="56">
        <f t="shared" si="0"/>
        <v>56.5</v>
      </c>
      <c r="H57" s="40"/>
      <c r="I57" s="39"/>
    </row>
    <row r="58" spans="1:4" ht="15">
      <c r="A58" s="21" t="s">
        <v>76</v>
      </c>
      <c r="B58" s="76">
        <v>197</v>
      </c>
      <c r="C58" s="54">
        <v>204</v>
      </c>
      <c r="D58" s="56">
        <f t="shared" si="0"/>
        <v>200.5</v>
      </c>
    </row>
    <row r="59" spans="1:4" ht="15">
      <c r="A59" s="21" t="s">
        <v>77</v>
      </c>
      <c r="B59" s="76">
        <v>100</v>
      </c>
      <c r="C59" s="54">
        <v>177</v>
      </c>
      <c r="D59" s="56">
        <f t="shared" si="0"/>
        <v>138.5</v>
      </c>
    </row>
    <row r="60" spans="1:4" ht="15">
      <c r="A60" s="21" t="s">
        <v>78</v>
      </c>
      <c r="B60" s="76">
        <v>117</v>
      </c>
      <c r="C60" s="54">
        <v>140</v>
      </c>
      <c r="D60" s="56">
        <f t="shared" si="0"/>
        <v>128.5</v>
      </c>
    </row>
    <row r="61" spans="1:4" ht="15">
      <c r="A61" s="21" t="s">
        <v>79</v>
      </c>
      <c r="B61" s="76">
        <v>108</v>
      </c>
      <c r="C61" s="54">
        <v>72</v>
      </c>
      <c r="D61" s="56">
        <f t="shared" si="0"/>
        <v>90</v>
      </c>
    </row>
    <row r="62" spans="1:4" ht="15">
      <c r="A62" s="21" t="s">
        <v>80</v>
      </c>
      <c r="B62" s="76">
        <v>886</v>
      </c>
      <c r="C62" s="54">
        <v>975</v>
      </c>
      <c r="D62" s="56">
        <f t="shared" si="0"/>
        <v>930.5</v>
      </c>
    </row>
    <row r="63" spans="1:4" ht="15">
      <c r="A63" s="21" t="s">
        <v>81</v>
      </c>
      <c r="B63" s="76">
        <v>8</v>
      </c>
      <c r="C63" s="54">
        <v>17</v>
      </c>
      <c r="D63" s="56">
        <f t="shared" si="0"/>
        <v>12.5</v>
      </c>
    </row>
    <row r="64" spans="1:4" ht="15">
      <c r="A64" s="21" t="s">
        <v>82</v>
      </c>
      <c r="B64" s="76">
        <v>33</v>
      </c>
      <c r="C64" s="54">
        <v>51</v>
      </c>
      <c r="D64" s="56">
        <f t="shared" si="0"/>
        <v>42</v>
      </c>
    </row>
    <row r="65" spans="1:4" ht="15">
      <c r="A65" s="21" t="s">
        <v>83</v>
      </c>
      <c r="B65" s="76">
        <v>48</v>
      </c>
      <c r="C65" s="54">
        <v>14</v>
      </c>
      <c r="D65" s="56">
        <f t="shared" si="0"/>
        <v>31</v>
      </c>
    </row>
    <row r="66" spans="1:4" ht="15">
      <c r="A66" s="21" t="s">
        <v>84</v>
      </c>
      <c r="B66" s="76">
        <v>10</v>
      </c>
      <c r="C66" s="54">
        <v>279</v>
      </c>
      <c r="D66" s="56">
        <f t="shared" si="0"/>
        <v>144.5</v>
      </c>
    </row>
    <row r="67" spans="1:4" ht="15">
      <c r="A67" s="21" t="s">
        <v>85</v>
      </c>
      <c r="B67" s="76">
        <v>330</v>
      </c>
      <c r="C67" s="54">
        <v>617</v>
      </c>
      <c r="D67" s="56">
        <f t="shared" si="0"/>
        <v>473.5</v>
      </c>
    </row>
    <row r="68" spans="1:4" ht="15">
      <c r="A68" s="21" t="s">
        <v>86</v>
      </c>
      <c r="B68" s="76">
        <v>519</v>
      </c>
      <c r="C68" s="54">
        <v>3</v>
      </c>
      <c r="D68" s="56">
        <f t="shared" si="0"/>
        <v>261</v>
      </c>
    </row>
    <row r="69" spans="1:4" ht="15">
      <c r="A69" s="21" t="s">
        <v>98</v>
      </c>
      <c r="B69" s="76">
        <v>6</v>
      </c>
      <c r="C69" s="54">
        <v>2</v>
      </c>
      <c r="D69" s="56">
        <f t="shared" si="0"/>
        <v>4</v>
      </c>
    </row>
    <row r="70" spans="1:4" ht="15">
      <c r="A70" s="21" t="s">
        <v>87</v>
      </c>
      <c r="B70" s="76">
        <v>113</v>
      </c>
      <c r="C70" s="54">
        <v>91</v>
      </c>
      <c r="D70" s="56">
        <f t="shared" si="0"/>
        <v>102</v>
      </c>
    </row>
    <row r="71" spans="1:4" ht="15.75" thickBot="1">
      <c r="A71" s="22" t="s">
        <v>88</v>
      </c>
      <c r="B71" s="78">
        <v>10</v>
      </c>
      <c r="C71" s="54">
        <v>21</v>
      </c>
      <c r="D71" s="56">
        <f>AVERAGE(B71:C71)</f>
        <v>15.5</v>
      </c>
    </row>
    <row r="72" spans="1:4" ht="15.75" thickBot="1">
      <c r="A72" s="28" t="s">
        <v>89</v>
      </c>
      <c r="B72" s="51">
        <f>SUM(B5:B71)</f>
        <v>7528</v>
      </c>
      <c r="C72" s="75">
        <f>SUM(C5:C71)</f>
        <v>7883</v>
      </c>
      <c r="D72" s="52">
        <f>AVERAGE(B72:C72)</f>
        <v>7705.5</v>
      </c>
    </row>
    <row r="74" spans="1:5" ht="39" customHeight="1">
      <c r="A74" s="29" t="s">
        <v>90</v>
      </c>
      <c r="B74" s="48"/>
      <c r="C74" s="48"/>
      <c r="D74" s="86"/>
      <c r="E74" s="86"/>
    </row>
    <row r="75" spans="1:5" ht="15">
      <c r="A75" s="30"/>
      <c r="B75" s="49"/>
      <c r="C75" s="49"/>
      <c r="D75" s="57"/>
      <c r="E75" s="31"/>
    </row>
    <row r="76" spans="1:5" ht="90" customHeight="1">
      <c r="A76" s="29" t="s">
        <v>91</v>
      </c>
      <c r="B76" s="48"/>
      <c r="C76" s="48"/>
      <c r="D76" s="86"/>
      <c r="E76" s="86"/>
    </row>
    <row r="77" spans="1:5" ht="15">
      <c r="A77" s="29"/>
      <c r="B77" s="48"/>
      <c r="C77" s="48"/>
      <c r="D77" s="57"/>
      <c r="E77" s="31"/>
    </row>
    <row r="78" spans="1:5" ht="64.5" customHeight="1">
      <c r="A78" s="29" t="s">
        <v>92</v>
      </c>
      <c r="B78" s="48"/>
      <c r="C78" s="48"/>
      <c r="D78" s="86"/>
      <c r="E78" s="86"/>
    </row>
    <row r="79" spans="1:5" ht="15">
      <c r="A79" s="30"/>
      <c r="B79" s="49"/>
      <c r="C79" s="49"/>
      <c r="D79" s="57"/>
      <c r="E79" s="31"/>
    </row>
    <row r="80" spans="1:5" ht="39">
      <c r="A80" s="32" t="s">
        <v>93</v>
      </c>
      <c r="B80" s="50"/>
      <c r="C80" s="50"/>
      <c r="D80" s="57"/>
      <c r="E80" s="31"/>
    </row>
  </sheetData>
  <sheetProtection/>
  <mergeCells count="3">
    <mergeCell ref="D74:E74"/>
    <mergeCell ref="D76:E76"/>
    <mergeCell ref="D78:E78"/>
  </mergeCells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1" max="1" width="63.00390625" style="0" bestFit="1" customWidth="1"/>
    <col min="2" max="3" width="16.421875" style="62" customWidth="1"/>
    <col min="4" max="6" width="9.140625" style="0" customWidth="1"/>
    <col min="7" max="7" width="13.28125" style="0" bestFit="1" customWidth="1"/>
  </cols>
  <sheetData>
    <row r="1" spans="1:2" ht="15">
      <c r="A1" s="1" t="s">
        <v>0</v>
      </c>
      <c r="B1" s="61"/>
    </row>
    <row r="2" spans="1:2" ht="15">
      <c r="A2" s="1" t="s">
        <v>9</v>
      </c>
      <c r="B2" s="61"/>
    </row>
    <row r="3" ht="15.75" thickBot="1"/>
    <row r="4" spans="1:3" ht="15.75" thickBot="1">
      <c r="A4" s="41" t="s">
        <v>30</v>
      </c>
      <c r="B4" s="63" t="s">
        <v>105</v>
      </c>
      <c r="C4" s="63" t="s">
        <v>100</v>
      </c>
    </row>
    <row r="5" spans="1:3" ht="15">
      <c r="A5" s="33" t="s">
        <v>31</v>
      </c>
      <c r="B5" s="64">
        <v>845</v>
      </c>
      <c r="C5" s="58">
        <v>1005</v>
      </c>
    </row>
    <row r="6" spans="1:3" ht="15">
      <c r="A6" s="34" t="s">
        <v>32</v>
      </c>
      <c r="B6" s="65">
        <v>826</v>
      </c>
      <c r="C6" s="59">
        <v>653</v>
      </c>
    </row>
    <row r="7" spans="1:3" ht="15">
      <c r="A7" s="35" t="s">
        <v>106</v>
      </c>
      <c r="B7" s="66">
        <v>438</v>
      </c>
      <c r="C7" s="59">
        <v>528</v>
      </c>
    </row>
    <row r="8" spans="1:3" ht="15">
      <c r="A8" s="35" t="s">
        <v>38</v>
      </c>
      <c r="B8" s="66">
        <v>405</v>
      </c>
      <c r="C8" s="59">
        <v>400</v>
      </c>
    </row>
    <row r="9" spans="1:3" ht="15">
      <c r="A9" s="35" t="s">
        <v>33</v>
      </c>
      <c r="B9" s="66">
        <v>323</v>
      </c>
      <c r="C9" s="59">
        <v>383</v>
      </c>
    </row>
    <row r="10" spans="1:3" ht="15">
      <c r="A10" s="35" t="s">
        <v>34</v>
      </c>
      <c r="B10" s="66">
        <v>296</v>
      </c>
      <c r="C10" s="59">
        <v>323</v>
      </c>
    </row>
    <row r="11" spans="1:3" ht="15">
      <c r="A11" s="35" t="s">
        <v>94</v>
      </c>
      <c r="B11" s="66">
        <v>284</v>
      </c>
      <c r="C11" s="59">
        <v>297</v>
      </c>
    </row>
    <row r="12" spans="1:3" ht="15">
      <c r="A12" s="35" t="s">
        <v>101</v>
      </c>
      <c r="B12" s="66">
        <v>238</v>
      </c>
      <c r="C12" s="59">
        <v>280</v>
      </c>
    </row>
    <row r="13" spans="1:3" ht="15">
      <c r="A13" s="35" t="s">
        <v>36</v>
      </c>
      <c r="B13" s="66">
        <v>226</v>
      </c>
      <c r="C13" s="59">
        <v>253</v>
      </c>
    </row>
    <row r="14" spans="1:3" ht="15.75" thickBot="1">
      <c r="A14" s="36" t="s">
        <v>107</v>
      </c>
      <c r="B14" s="67">
        <v>204</v>
      </c>
      <c r="C14" s="60">
        <v>242</v>
      </c>
    </row>
    <row r="15" spans="1:3" ht="15">
      <c r="A15" s="15"/>
      <c r="B15" s="68"/>
      <c r="C15" s="69"/>
    </row>
    <row r="16" spans="1:3" ht="15">
      <c r="A16" s="14"/>
      <c r="B16" s="70"/>
      <c r="C16" s="71" t="s">
        <v>35</v>
      </c>
    </row>
    <row r="17" spans="1:3" ht="15">
      <c r="A17" s="14"/>
      <c r="B17" s="70"/>
      <c r="C17" s="72"/>
    </row>
    <row r="18" spans="1:2" ht="15">
      <c r="A18" s="12"/>
      <c r="B18" s="73"/>
    </row>
    <row r="19" spans="1:2" ht="15">
      <c r="A19" s="12"/>
      <c r="B19" s="73"/>
    </row>
    <row r="20" spans="1:2" ht="15">
      <c r="A20" s="12"/>
      <c r="B20" s="73"/>
    </row>
    <row r="21" spans="1:2" ht="15">
      <c r="A21" s="12"/>
      <c r="B21" s="73"/>
    </row>
  </sheetData>
  <sheetProtection/>
  <printOptions/>
  <pageMargins left="0.511811024" right="0.511811024" top="0.7874015750000001" bottom="0.7874015750000001" header="0.3149606200000001" footer="0.3149606200000001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d779825</dc:creator>
  <cp:keywords/>
  <dc:description/>
  <cp:lastModifiedBy>Luciana Araujo Amorim dos Santos</cp:lastModifiedBy>
  <cp:lastPrinted>2019-07-05T15:57:07Z</cp:lastPrinted>
  <dcterms:created xsi:type="dcterms:W3CDTF">2015-01-14T17:57:51Z</dcterms:created>
  <dcterms:modified xsi:type="dcterms:W3CDTF">2019-07-12T13:49:59Z</dcterms:modified>
  <cp:category/>
  <cp:version/>
  <cp:contentType/>
  <cp:contentStatus/>
</cp:coreProperties>
</file>