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12855" activeTab="0"/>
  </bookViews>
  <sheets>
    <sheet name="Atendimentos_trim" sheetId="1" r:id="rId1"/>
    <sheet name="Protocolos_trim" sheetId="2" r:id="rId2"/>
    <sheet name="Sec_Geral_Trim" sheetId="3" r:id="rId3"/>
    <sheet name="Sec_Geral_Trim_10+" sheetId="4" r:id="rId4"/>
    <sheet name="Nat_Assunto_Geral_Trim" sheetId="5" r:id="rId5"/>
    <sheet name="Nat_Assunto_Trim_10+" sheetId="6" r:id="rId6"/>
    <sheet name="Sub_Geral_Trim" sheetId="7" r:id="rId7"/>
    <sheet name="Sub_Geral_Trim_10+" sheetId="8" r:id="rId8"/>
  </sheets>
  <definedNames/>
  <calcPr fullCalcOnLoad="1"/>
</workbook>
</file>

<file path=xl/sharedStrings.xml><?xml version="1.0" encoding="utf-8"?>
<sst xmlns="http://schemas.openxmlformats.org/spreadsheetml/2006/main" count="414" uniqueCount="299">
  <si>
    <t>Controladoria Geral do Município - Ouvidoria Geral</t>
  </si>
  <si>
    <t>SIGRC* - Sistema Integrado de Gerenciamento e Relacionamento com o Cidadão</t>
  </si>
  <si>
    <t>ATENDIMENTOS</t>
  </si>
  <si>
    <t>Telefone</t>
  </si>
  <si>
    <t>Formulário eletrônico ***</t>
  </si>
  <si>
    <t>Praça de Atendimento ao Munícipe</t>
  </si>
  <si>
    <t>E-mail**</t>
  </si>
  <si>
    <t>TOTAL</t>
  </si>
  <si>
    <t>* Novo Sistema de Informação da Ouvidoria Geral do Município</t>
  </si>
  <si>
    <t>SIGRC - Sistema Integrado de Gerenciamento e Relacionamento com o Cidadão</t>
  </si>
  <si>
    <t>protocolos</t>
  </si>
  <si>
    <t>Secretaria do Governo Municipal</t>
  </si>
  <si>
    <t>Secretaria Municipal da Fazenda</t>
  </si>
  <si>
    <t>Secretaria Municipal da Pessoa com Deficiência</t>
  </si>
  <si>
    <t>Secretaria Municipal da Saúde</t>
  </si>
  <si>
    <t>Secretaria Municipal de Assistência e Desenvolvimento Social</t>
  </si>
  <si>
    <t>Secretaria Municipal de Cultura</t>
  </si>
  <si>
    <t>Secretaria Municipal de Desestatização e Parcerias</t>
  </si>
  <si>
    <t>Secretaria Municipal de Direitos Humanos e Cidadania</t>
  </si>
  <si>
    <t>Secretaria Municipal de Educação</t>
  </si>
  <si>
    <t>Secretaria Municipal de Esportes e Lazer</t>
  </si>
  <si>
    <t>Secretaria Municipal de Gestão</t>
  </si>
  <si>
    <t>Secretaria Municipal de Habitação</t>
  </si>
  <si>
    <t>Secretaria Municipal de Inovação e Tecnologia</t>
  </si>
  <si>
    <t>Secretaria Municipal de Justiça</t>
  </si>
  <si>
    <t>Secretaria Municipal de Mobilidade e Transportes</t>
  </si>
  <si>
    <t>Secretaria Municipal de Relações Internacionais</t>
  </si>
  <si>
    <t>Secretaria Municipal de Segurança Urbana</t>
  </si>
  <si>
    <t>Secretaria Municipal de Urbanismo e Licenciamento</t>
  </si>
  <si>
    <t>Secretaria Municipal do Verde e do Meio Ambiente</t>
  </si>
  <si>
    <t>NATUREZA - Assunto</t>
  </si>
  <si>
    <t>Buraco e pavimentação</t>
  </si>
  <si>
    <t>Árvore</t>
  </si>
  <si>
    <t>Veículos abandonados</t>
  </si>
  <si>
    <t>Drenagem de água de chuva</t>
  </si>
  <si>
    <t>10 MAIS</t>
  </si>
  <si>
    <t>Ponto viciado, entulho e caçamba de entulho</t>
  </si>
  <si>
    <t>Média</t>
  </si>
  <si>
    <t>Poluição sonora - PSIU</t>
  </si>
  <si>
    <t>** Atendimento Presencial, E-mail e Carta estão consolidadas no canal Pessoalmente a partir de junho/2018</t>
  </si>
  <si>
    <t>Trimestres</t>
  </si>
  <si>
    <t>Unidades PMSP</t>
  </si>
  <si>
    <t>Secretaria Especial de Comunicação</t>
  </si>
  <si>
    <t>Secretaria Especial de Relações Governamentais</t>
  </si>
  <si>
    <t>Secretaria Municipal de Desenvolvimento Econômico</t>
  </si>
  <si>
    <t>Secretaria Municipal de Infraestrutura Urbana e Obras**</t>
  </si>
  <si>
    <t>Secretaria Municipal de Turismo</t>
  </si>
  <si>
    <t>Secretaria Municipal das Prefeituras Regionais* ¹</t>
  </si>
  <si>
    <t>Subprefeitura Aricanduva</t>
  </si>
  <si>
    <t>Subprefeitura Butantã</t>
  </si>
  <si>
    <t>Subprefeitura Campo Limpo</t>
  </si>
  <si>
    <t>Subprefeitura Capela do Socorro</t>
  </si>
  <si>
    <t>Subprefeitura Casa Verde</t>
  </si>
  <si>
    <t>Subprefeitura Cidade Ademar</t>
  </si>
  <si>
    <t>Subprefeitura Cidade Tiradentes</t>
  </si>
  <si>
    <t>Subprefeitura Ermelino Matarazzo</t>
  </si>
  <si>
    <t>Subprefeitura Freguesia/Brasilândia</t>
  </si>
  <si>
    <t>Subprefeitura Guaianases</t>
  </si>
  <si>
    <t>Subprefeitura Ipiranga</t>
  </si>
  <si>
    <t>Subprefeitura Itaim Paulista</t>
  </si>
  <si>
    <t>Subprefeitura Itaquera</t>
  </si>
  <si>
    <t>Subprefeitura Jabaquara</t>
  </si>
  <si>
    <t>Subprefeitura Jaçanã/Tremembé</t>
  </si>
  <si>
    <t>Subprefeitura Lapa</t>
  </si>
  <si>
    <t>Subprefeitura M'Boi Mirim</t>
  </si>
  <si>
    <t>Subprefeitura Mooca</t>
  </si>
  <si>
    <t>Subprefeitura Parelheiros</t>
  </si>
  <si>
    <t>Subprefeitura Penha</t>
  </si>
  <si>
    <t>Subprefeitura Perus</t>
  </si>
  <si>
    <t>Subprefeitura Pinheiros</t>
  </si>
  <si>
    <t>Subprefeitura Pirituba/Jaraguá</t>
  </si>
  <si>
    <t>Subprefeitura Santana/Tucuruvi</t>
  </si>
  <si>
    <t>Subprefeitura Santo Amaro</t>
  </si>
  <si>
    <t>Subprefeitura São Mateus</t>
  </si>
  <si>
    <t>Subprefeitura São Miguel Paulista</t>
  </si>
  <si>
    <t>Subprefeitura Sapopemba</t>
  </si>
  <si>
    <t>Subprefeitura Sé</t>
  </si>
  <si>
    <t>Subprefeitura Vila Maria/Vila Guilherme</t>
  </si>
  <si>
    <t>Subprefeitura Vila Mariana</t>
  </si>
  <si>
    <t>Subprefeitura Vila Prudente</t>
  </si>
  <si>
    <t>Autoridade Municipal de Limpeza  Urbana - AMLURB***</t>
  </si>
  <si>
    <t>Departamento de Iluminação Pública - ILUME***</t>
  </si>
  <si>
    <t>Serviço Funerário do Município de São Paulo***</t>
  </si>
  <si>
    <t>Superintendência das Usinas de Asfalto - SPUA***</t>
  </si>
  <si>
    <t>Companhia de Engenharia de Tráfego - CET***</t>
  </si>
  <si>
    <t>São Paulo Transportes - SPTRANS***</t>
  </si>
  <si>
    <t>Procuradoria Geral do Município</t>
  </si>
  <si>
    <t>Não especificado****</t>
  </si>
  <si>
    <t>Órgão externo</t>
  </si>
  <si>
    <t>Total</t>
  </si>
  <si>
    <t>* A partir de abril/18 passou a ser de responsabilidade da Secretaria Municipal das Prefeituras Regionais, o Departamento de Iliminação Pública e o Serviço Funerário.</t>
  </si>
  <si>
    <t>** A partir de abril/18 a Secretaria Municipal de Obras e Serviços passou a se chamar Secretaria Municipal de Infraestrutura Urbana e Obras, com alterações das suas copetências. deixando de ser responsável pelo Departamento de Iluminação Pública e pelo Serviço Funerário, sendo que estas passaram a ser de responsabilidade da Secretaria Municipal das Prefeituras Regionais.</t>
  </si>
  <si>
    <t>***A partir de maio/18 foi individualizada a quantidade de entradas de AMLURB, ILUME, SPUA e Serviço Funerário do total de entradas da Secretaria Municipal das Prefeituras Regionais, assim como de CET e SPTRANS do total da Secretaria Municipal de Mobilidade e Transportes.</t>
  </si>
  <si>
    <t>****Os protocolos classificadas como unidade não especificada, são reclamações recebidas no sistema sem que se tenha o registro da unidade demandada.</t>
  </si>
  <si>
    <t>Bilhete único</t>
  </si>
  <si>
    <t>variação*</t>
  </si>
  <si>
    <t>* variação percentual em relação ao trimestre imediatamente anterior</t>
  </si>
  <si>
    <t>Pessoalmente/Carta</t>
  </si>
  <si>
    <t xml:space="preserve">Controladoria Geral do Município </t>
  </si>
  <si>
    <t>1° trim 2019</t>
  </si>
  <si>
    <t>1º trim 2019</t>
  </si>
  <si>
    <t>Capinação e roçada de áreas verdes</t>
  </si>
  <si>
    <t>2° trim 2019</t>
  </si>
  <si>
    <t>2°trim 2019</t>
  </si>
  <si>
    <t>2º trim 2019</t>
  </si>
  <si>
    <t xml:space="preserve">Qualidade de atendimento </t>
  </si>
  <si>
    <t>Remoção de grandes objetos</t>
  </si>
  <si>
    <t>xxx</t>
  </si>
  <si>
    <t>3° trim 2019</t>
  </si>
  <si>
    <t xml:space="preserve">Processo Administrativo </t>
  </si>
  <si>
    <t>Estabelecimentos comerciais, indústrias e serviços</t>
  </si>
  <si>
    <t>Calçadas, guias e postes</t>
  </si>
  <si>
    <t>Não especificado***</t>
  </si>
  <si>
    <t>3º trim 2019</t>
  </si>
  <si>
    <t>ASSUNTO (Guia Portal 156)*</t>
  </si>
  <si>
    <t>Fiscalização de obras</t>
  </si>
  <si>
    <t>IPTU - Imposto Predial e Territorial Urbano</t>
  </si>
  <si>
    <t>Terrenos e imóveis</t>
  </si>
  <si>
    <t>Elogio</t>
  </si>
  <si>
    <t>Varrição e limpeza urbana</t>
  </si>
  <si>
    <t>Autorizações especiais de trânsito</t>
  </si>
  <si>
    <t>Multas de trânsito</t>
  </si>
  <si>
    <t>Grande gerador de resíduos (serviço, comércio, indústria)</t>
  </si>
  <si>
    <t>Manutenção da sinalização de trânsito</t>
  </si>
  <si>
    <t>CCM - Cadastro de Contribuintes Mobiliários</t>
  </si>
  <si>
    <t>Sugestão</t>
  </si>
  <si>
    <t xml:space="preserve">Agendamento Eletrônico </t>
  </si>
  <si>
    <t>NFS-e - Nota Fiscal Paulistana</t>
  </si>
  <si>
    <t>Estacionamento de veículos na via</t>
  </si>
  <si>
    <t>Linhas e itinerários de ônibus</t>
  </si>
  <si>
    <t xml:space="preserve">Ambulantes </t>
  </si>
  <si>
    <t>Matrícula e Transferência escolar</t>
  </si>
  <si>
    <t>Lixeiras públicas</t>
  </si>
  <si>
    <t>Certidões</t>
  </si>
  <si>
    <t>Conduta de trabalho do motorista, cobrador e fiscal de ônibus</t>
  </si>
  <si>
    <t>Circulação de veículos</t>
  </si>
  <si>
    <t>Animais que podem causar doenças e/ou agravos à saúde</t>
  </si>
  <si>
    <t>Central 156</t>
  </si>
  <si>
    <t>Córregos</t>
  </si>
  <si>
    <t>Áreas municipais</t>
  </si>
  <si>
    <t xml:space="preserve">Circulação de pedestres </t>
  </si>
  <si>
    <t>Praças</t>
  </si>
  <si>
    <t>ITBI - imposto sobre a transmissão de bens imóveis</t>
  </si>
  <si>
    <t>Ponto de ônibus</t>
  </si>
  <si>
    <t>Esgoto e água usada</t>
  </si>
  <si>
    <t>Leve leite</t>
  </si>
  <si>
    <t>Ruas, vilas, vielas e escadarias</t>
  </si>
  <si>
    <t>Feira livre</t>
  </si>
  <si>
    <t>Taxas mobiliárias</t>
  </si>
  <si>
    <t xml:space="preserve">Iluminação Pública </t>
  </si>
  <si>
    <t xml:space="preserve">População ou pessoa em situação de rua </t>
  </si>
  <si>
    <t>Táxi/ Aplicativos</t>
  </si>
  <si>
    <t>ATENDE</t>
  </si>
  <si>
    <t>Portal SP156</t>
  </si>
  <si>
    <t>Poluição do ar</t>
  </si>
  <si>
    <t>Parques</t>
  </si>
  <si>
    <t>Publicidade e poluição visual</t>
  </si>
  <si>
    <t>Ouvidoria da saúde</t>
  </si>
  <si>
    <t xml:space="preserve">Acesso à Informação </t>
  </si>
  <si>
    <t>Programa Bolsa Família</t>
  </si>
  <si>
    <t>Coleta seletiva</t>
  </si>
  <si>
    <t>Centros de Referência, Convivência e Desenvolvimento</t>
  </si>
  <si>
    <t>ISS - imposto sobre serviço</t>
  </si>
  <si>
    <t>Coleta de lixo domiciliar</t>
  </si>
  <si>
    <t>Defesa civil</t>
  </si>
  <si>
    <t>Estacionamento Reservado/Preferencial</t>
  </si>
  <si>
    <t>Fiscalização de infrações de trânsito</t>
  </si>
  <si>
    <t>Exame, vacinas e castração</t>
  </si>
  <si>
    <t>Exumação e translado/transferência de corpos</t>
  </si>
  <si>
    <t>COHAB</t>
  </si>
  <si>
    <t>Guias rebaixadas</t>
  </si>
  <si>
    <t>Devoluções e Restituições</t>
  </si>
  <si>
    <t>Criança e adolescente</t>
  </si>
  <si>
    <t>Dengue/chikungunya/zika (mosquito aedes aegypti)</t>
  </si>
  <si>
    <t>Documentações de Obras</t>
  </si>
  <si>
    <t>Conduta de funcionário da CET</t>
  </si>
  <si>
    <t>Parcelamento de tributos</t>
  </si>
  <si>
    <t xml:space="preserve">Guarda Civil Metropolitana </t>
  </si>
  <si>
    <t>Cemitérios</t>
  </si>
  <si>
    <t>Vacinação</t>
  </si>
  <si>
    <t>Cadastro Único (CadÚnico)</t>
  </si>
  <si>
    <t>Placas com nome de rua</t>
  </si>
  <si>
    <t xml:space="preserve">Ecoponto </t>
  </si>
  <si>
    <t>Animal agressor e/ou invasor</t>
  </si>
  <si>
    <t>Animal em via pública</t>
  </si>
  <si>
    <t>Ciclovias, ciclofaixas e ciclorrotas</t>
  </si>
  <si>
    <t>Hospital veterinário público</t>
  </si>
  <si>
    <t>Centro de Apoio ao Trabalho e Empreendedorismo - CATe</t>
  </si>
  <si>
    <t>Ferro velho</t>
  </si>
  <si>
    <t>Eventos</t>
  </si>
  <si>
    <t>Empreenda fácil</t>
  </si>
  <si>
    <t>Material e uniforme escolar</t>
  </si>
  <si>
    <t>Criação inadequada de animais</t>
  </si>
  <si>
    <t>CPOM - cadastro de prestadores de serviços de outro município</t>
  </si>
  <si>
    <t xml:space="preserve">Bilbliotecas </t>
  </si>
  <si>
    <t>CADIN - Cadastro Informativo Municipal</t>
  </si>
  <si>
    <t xml:space="preserve">Alimentação escolar </t>
  </si>
  <si>
    <t>Elevador, escada rolante, esteira rolante, plataforma de elevação</t>
  </si>
  <si>
    <t>Homenagem fúnebre, velório, sepultamento e cremação</t>
  </si>
  <si>
    <t>Acessibilidade em edificações</t>
  </si>
  <si>
    <t>Idoso</t>
  </si>
  <si>
    <t>Manutenção e conservação de ônibus</t>
  </si>
  <si>
    <t>Assistência farmacêutica</t>
  </si>
  <si>
    <t>Exames em atenção especializada ambulatorial - rede hora certa / AMA-E / AE</t>
  </si>
  <si>
    <t xml:space="preserve">Zona Azul </t>
  </si>
  <si>
    <t xml:space="preserve">Saúde Bucal </t>
  </si>
  <si>
    <t xml:space="preserve">Saúde Mental </t>
  </si>
  <si>
    <t xml:space="preserve">Telecentro </t>
  </si>
  <si>
    <t>Terminal, corredor e estação</t>
  </si>
  <si>
    <t>Unidade escolares</t>
  </si>
  <si>
    <t>Transporte Escolar</t>
  </si>
  <si>
    <t>Segurança de edificação</t>
  </si>
  <si>
    <t>Apoio à aprendizagem</t>
  </si>
  <si>
    <t>Programa Renda Mínima</t>
  </si>
  <si>
    <t>Conduta de funcionários</t>
  </si>
  <si>
    <t>Outras reclamações e denúncias</t>
  </si>
  <si>
    <t>Consultas médicas em atenção especializada ambulatorial</t>
  </si>
  <si>
    <t>SPTrans</t>
  </si>
  <si>
    <t>Auxílio Aluguel</t>
  </si>
  <si>
    <t>Senha Web</t>
  </si>
  <si>
    <t>Reciclagem</t>
  </si>
  <si>
    <t>Alistamento e Serviço Militar</t>
  </si>
  <si>
    <t>Condições sanitárias inadequadas</t>
  </si>
  <si>
    <t>Exames de atenção básica em saúde</t>
  </si>
  <si>
    <t>Locais com lotação superior a 250 pessoas (cinemas, teatros, casas de shows)</t>
  </si>
  <si>
    <t>Assistência a saúde na urgência e emergência (portas)</t>
  </si>
  <si>
    <t>Coleta de resíduos de serviços de saúde</t>
  </si>
  <si>
    <t>Taxa de resíduos sólidos</t>
  </si>
  <si>
    <t>Urgências e Emergências</t>
  </si>
  <si>
    <t>Programa Ação Jovem</t>
  </si>
  <si>
    <t xml:space="preserve">Regimes Especiais de Tributação </t>
  </si>
  <si>
    <t>Ocupação irregular</t>
  </si>
  <si>
    <t>Licenciamento Ambiental</t>
  </si>
  <si>
    <t>Obras na via</t>
  </si>
  <si>
    <t>Comida de rua e foodtruck</t>
  </si>
  <si>
    <t>Dívida Ativa</t>
  </si>
  <si>
    <t>Carga e frete</t>
  </si>
  <si>
    <t>Auto de infração</t>
  </si>
  <si>
    <t xml:space="preserve">Mercados e Sacolões </t>
  </si>
  <si>
    <t>Serviços de apoio terapêutico</t>
  </si>
  <si>
    <t>Assistência domiciliar</t>
  </si>
  <si>
    <t xml:space="preserve">Bolsa Trabalho </t>
  </si>
  <si>
    <t>Documentações de edificações</t>
  </si>
  <si>
    <t>Licenciamento Industrial</t>
  </si>
  <si>
    <t>Saúde do trabalhador e da trabalhadora</t>
  </si>
  <si>
    <t>Valets e estacionamentos particulares</t>
  </si>
  <si>
    <t>WiFi Livre SP</t>
  </si>
  <si>
    <t>Má conduta de funcionários</t>
  </si>
  <si>
    <t>Consulta em atenção básica</t>
  </si>
  <si>
    <t>CEUS</t>
  </si>
  <si>
    <t>Interferências no trânsito</t>
  </si>
  <si>
    <t>Numeração de imóveis</t>
  </si>
  <si>
    <t>Servidores da SME</t>
  </si>
  <si>
    <t>Consulta de débitos</t>
  </si>
  <si>
    <t>Moto-frete</t>
  </si>
  <si>
    <t>Ônibus Fretado</t>
  </si>
  <si>
    <t>Saúde da pessoa com doenças sexualmente transmissíveis (DST), HIV e AIDS</t>
  </si>
  <si>
    <t>Tarifa Social de Energia</t>
  </si>
  <si>
    <t>Áreas Contaminadas</t>
  </si>
  <si>
    <t>Boletim e frequência escolar</t>
  </si>
  <si>
    <t>Desapropriação</t>
  </si>
  <si>
    <t>Inspeção veícular</t>
  </si>
  <si>
    <t>Instalações esportivas</t>
  </si>
  <si>
    <t>Mediação de Conflitos</t>
  </si>
  <si>
    <t>Microempreendedor Individual - MEI</t>
  </si>
  <si>
    <t>Olho Vivo</t>
  </si>
  <si>
    <t>Planetário</t>
  </si>
  <si>
    <t>Programa Renda Cidadã</t>
  </si>
  <si>
    <t>Saúde da criança</t>
  </si>
  <si>
    <t>Animais silvestres</t>
  </si>
  <si>
    <t>Cadastro Municipal de Vigilância em Saúde - CMVS</t>
  </si>
  <si>
    <t xml:space="preserve">Cadastro para demanda de moradia </t>
  </si>
  <si>
    <t xml:space="preserve">Cartão SUS </t>
  </si>
  <si>
    <t>Colmeia e vespeiro, pernilongo e mosquito**</t>
  </si>
  <si>
    <t xml:space="preserve">Construção de passarelas </t>
  </si>
  <si>
    <t>Documentações de Rua</t>
  </si>
  <si>
    <t>Faixas exclusivas e corredores de ônibus</t>
  </si>
  <si>
    <t>LGBTI</t>
  </si>
  <si>
    <t>Olimpíadas estudantis</t>
  </si>
  <si>
    <t>Procedimentos cirúrgicos em regime de hospital Dia - Rede Hora Certa</t>
  </si>
  <si>
    <t>Programa Operação Trabalho</t>
  </si>
  <si>
    <t>Questões raciais</t>
  </si>
  <si>
    <t>Recarga de Bilhete Único e cobrança</t>
  </si>
  <si>
    <t>Registro de animais - RGA</t>
  </si>
  <si>
    <t>Rios e córregos</t>
  </si>
  <si>
    <t>Solicitação de policiamento</t>
  </si>
  <si>
    <t xml:space="preserve">* Em decorrência da troca de sistema ocorrida em Dez/2016, a metodologia atualmente aplicada para a classificação dos assuntos é a Guia de Serviços do Portal 156.  
</t>
  </si>
  <si>
    <t>**Os assunto "colmeia e vespeiro, pernilongo e mosquito"  passou a ser classificado como um serviço dentro do assunto "animais que podem causar doenças e agravos à saúde"  no portal 156 a partir de maio/2018</t>
  </si>
  <si>
    <t>***Os protocolos classificadas como assunto não especificado, são reclamações recebidas no sistema sem que se tenha o registro do assunto demandado.</t>
  </si>
  <si>
    <t>****Em decorrência a atualização da Guia de Serviços no Portal 156, o serviço "Matricula e transferência"  passou a ser classificado como assunto a partir de Julho/2018</t>
  </si>
  <si>
    <t>Unidades PMSP - Subprefeituras</t>
  </si>
  <si>
    <t>Média trimestral</t>
  </si>
  <si>
    <t>Média Trimestral</t>
  </si>
  <si>
    <t>4º trim 2019</t>
  </si>
  <si>
    <t xml:space="preserve">Total </t>
  </si>
  <si>
    <t>4° trim 2019</t>
  </si>
  <si>
    <t xml:space="preserve"> Média Trimestral </t>
  </si>
  <si>
    <t>3°trim 2019</t>
  </si>
  <si>
    <t>4°trim 2019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</si>
</sst>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</numFmts>
  <fonts count="48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0"/>
      <color rgb="FF0000FF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8D8D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 style="thin">
        <color rgb="FF000000"/>
      </right>
      <top style="medium">
        <color rgb="FF000000"/>
      </top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/>
      <right>
        <color indexed="63"/>
      </right>
      <top style="medium">
        <color rgb="FF000000"/>
      </top>
      <bottom/>
    </border>
  </borders>
  <cellStyleXfs count="15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0" borderId="0" xfId="0" applyFont="1" applyFill="1" applyAlignment="1">
      <alignment/>
    </xf>
    <xf numFmtId="17" fontId="45" fillId="0" borderId="0" xfId="0" applyNumberFormat="1" applyFont="1" applyFill="1" applyAlignment="1">
      <alignment horizontal="center"/>
    </xf>
    <xf numFmtId="0" fontId="46" fillId="0" borderId="0" xfId="0" applyFont="1" applyAlignment="1">
      <alignment/>
    </xf>
    <xf numFmtId="3" fontId="46" fillId="0" borderId="0" xfId="0" applyNumberFormat="1" applyFont="1" applyAlignment="1">
      <alignment horizontal="center"/>
    </xf>
    <xf numFmtId="3" fontId="45" fillId="0" borderId="0" xfId="0" applyNumberFormat="1" applyFont="1" applyFill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0" fontId="0" fillId="0" borderId="0" xfId="0" applyAlignment="1">
      <alignment horizontal="center"/>
    </xf>
    <xf numFmtId="0" fontId="46" fillId="0" borderId="0" xfId="0" applyFont="1" applyFill="1" applyBorder="1" applyAlignment="1">
      <alignment/>
    </xf>
    <xf numFmtId="0" fontId="46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 horizontal="left" wrapText="1"/>
    </xf>
    <xf numFmtId="0" fontId="47" fillId="33" borderId="13" xfId="0" applyFont="1" applyFill="1" applyBorder="1" applyAlignment="1">
      <alignment/>
    </xf>
    <xf numFmtId="0" fontId="47" fillId="33" borderId="14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3" fontId="0" fillId="0" borderId="0" xfId="0" applyNumberFormat="1" applyAlignment="1">
      <alignment/>
    </xf>
    <xf numFmtId="0" fontId="47" fillId="34" borderId="0" xfId="0" applyFont="1" applyFill="1" applyAlignment="1">
      <alignment/>
    </xf>
    <xf numFmtId="0" fontId="0" fillId="0" borderId="0" xfId="0" applyFont="1" applyAlignment="1">
      <alignment/>
    </xf>
    <xf numFmtId="0" fontId="45" fillId="35" borderId="16" xfId="0" applyFont="1" applyFill="1" applyBorder="1" applyAlignment="1">
      <alignment/>
    </xf>
    <xf numFmtId="3" fontId="46" fillId="0" borderId="11" xfId="0" applyNumberFormat="1" applyFont="1" applyBorder="1" applyAlignment="1">
      <alignment horizontal="center"/>
    </xf>
    <xf numFmtId="2" fontId="46" fillId="0" borderId="11" xfId="0" applyNumberFormat="1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" fontId="0" fillId="0" borderId="0" xfId="0" applyNumberFormat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45" fillId="35" borderId="17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7" fillId="36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37" borderId="0" xfId="0" applyFont="1" applyFill="1" applyBorder="1" applyAlignment="1">
      <alignment horizontal="center" vertical="center"/>
    </xf>
    <xf numFmtId="3" fontId="46" fillId="0" borderId="0" xfId="0" applyNumberFormat="1" applyFont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46" fillId="0" borderId="0" xfId="0" applyFont="1" applyAlignment="1">
      <alignment horizontal="center" vertical="center"/>
    </xf>
    <xf numFmtId="0" fontId="45" fillId="38" borderId="16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5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3" fillId="39" borderId="16" xfId="0" applyFont="1" applyFill="1" applyBorder="1" applyAlignment="1">
      <alignment horizontal="center"/>
    </xf>
    <xf numFmtId="17" fontId="3" fillId="39" borderId="19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justify" vertical="justify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 wrapText="1"/>
    </xf>
    <xf numFmtId="0" fontId="24" fillId="0" borderId="0" xfId="0" applyFont="1" applyAlignment="1">
      <alignment wrapText="1"/>
    </xf>
    <xf numFmtId="0" fontId="36" fillId="0" borderId="20" xfId="115" applyFill="1" applyBorder="1">
      <alignment/>
    </xf>
    <xf numFmtId="0" fontId="36" fillId="0" borderId="21" xfId="115" applyFill="1" applyBorder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23" fillId="39" borderId="16" xfId="0" applyFont="1" applyFill="1" applyBorder="1" applyAlignment="1">
      <alignment horizontal="left"/>
    </xf>
    <xf numFmtId="1" fontId="44" fillId="33" borderId="24" xfId="115" applyNumberFormat="1" applyFont="1" applyFill="1" applyBorder="1" applyAlignment="1">
      <alignment horizontal="center" vertical="center"/>
    </xf>
    <xf numFmtId="0" fontId="36" fillId="0" borderId="10" xfId="115" applyFill="1" applyBorder="1" applyAlignment="1">
      <alignment horizontal="center" vertical="center"/>
    </xf>
    <xf numFmtId="0" fontId="36" fillId="0" borderId="11" xfId="115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45" fillId="0" borderId="0" xfId="136" applyFont="1" applyFill="1" applyAlignment="1">
      <alignment horizontal="left"/>
    </xf>
    <xf numFmtId="0" fontId="45" fillId="0" borderId="0" xfId="136" applyFont="1" applyFill="1" applyAlignment="1">
      <alignment horizontal="center"/>
    </xf>
    <xf numFmtId="0" fontId="4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33" borderId="16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17" fontId="3" fillId="33" borderId="16" xfId="0" applyNumberFormat="1" applyFont="1" applyFill="1" applyBorder="1" applyAlignment="1">
      <alignment horizontal="center"/>
    </xf>
    <xf numFmtId="17" fontId="3" fillId="33" borderId="26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21" xfId="0" applyBorder="1" applyAlignment="1">
      <alignment horizontal="center"/>
    </xf>
    <xf numFmtId="164" fontId="45" fillId="38" borderId="16" xfId="0" applyNumberFormat="1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3" fontId="45" fillId="33" borderId="16" xfId="0" applyNumberFormat="1" applyFont="1" applyFill="1" applyBorder="1" applyAlignment="1">
      <alignment horizontal="center"/>
    </xf>
    <xf numFmtId="0" fontId="45" fillId="33" borderId="16" xfId="0" applyFont="1" applyFill="1" applyBorder="1" applyAlignment="1">
      <alignment horizontal="center"/>
    </xf>
    <xf numFmtId="0" fontId="45" fillId="38" borderId="16" xfId="0" applyFont="1" applyFill="1" applyBorder="1" applyAlignment="1">
      <alignment/>
    </xf>
    <xf numFmtId="0" fontId="46" fillId="0" borderId="28" xfId="0" applyFont="1" applyBorder="1" applyAlignment="1">
      <alignment/>
    </xf>
    <xf numFmtId="0" fontId="46" fillId="0" borderId="29" xfId="0" applyFont="1" applyBorder="1" applyAlignment="1">
      <alignment/>
    </xf>
    <xf numFmtId="0" fontId="46" fillId="0" borderId="30" xfId="0" applyFont="1" applyBorder="1" applyAlignment="1">
      <alignment/>
    </xf>
    <xf numFmtId="0" fontId="45" fillId="38" borderId="16" xfId="0" applyFont="1" applyFill="1" applyBorder="1" applyAlignment="1">
      <alignment horizontal="center" vertical="center"/>
    </xf>
    <xf numFmtId="3" fontId="45" fillId="38" borderId="16" xfId="0" applyNumberFormat="1" applyFont="1" applyFill="1" applyBorder="1" applyAlignment="1">
      <alignment horizontal="center" vertical="center"/>
    </xf>
    <xf numFmtId="3" fontId="46" fillId="0" borderId="28" xfId="0" applyNumberFormat="1" applyFont="1" applyBorder="1" applyAlignment="1">
      <alignment horizontal="center"/>
    </xf>
    <xf numFmtId="3" fontId="46" fillId="0" borderId="29" xfId="0" applyNumberFormat="1" applyFont="1" applyBorder="1" applyAlignment="1">
      <alignment horizontal="center"/>
    </xf>
    <xf numFmtId="3" fontId="46" fillId="0" borderId="30" xfId="0" applyNumberFormat="1" applyFont="1" applyBorder="1" applyAlignment="1">
      <alignment horizontal="center"/>
    </xf>
    <xf numFmtId="3" fontId="46" fillId="0" borderId="12" xfId="0" applyNumberFormat="1" applyFont="1" applyBorder="1" applyAlignment="1">
      <alignment horizontal="center"/>
    </xf>
    <xf numFmtId="3" fontId="46" fillId="0" borderId="10" xfId="0" applyNumberFormat="1" applyFont="1" applyBorder="1" applyAlignment="1">
      <alignment horizontal="center"/>
    </xf>
    <xf numFmtId="0" fontId="46" fillId="0" borderId="20" xfId="0" applyFont="1" applyFill="1" applyBorder="1" applyAlignment="1">
      <alignment horizontal="center"/>
    </xf>
    <xf numFmtId="0" fontId="46" fillId="0" borderId="22" xfId="0" applyFont="1" applyFill="1" applyBorder="1" applyAlignment="1">
      <alignment horizontal="center"/>
    </xf>
    <xf numFmtId="0" fontId="46" fillId="0" borderId="31" xfId="0" applyFont="1" applyFill="1" applyBorder="1" applyAlignment="1">
      <alignment horizontal="center"/>
    </xf>
    <xf numFmtId="2" fontId="46" fillId="0" borderId="12" xfId="0" applyNumberFormat="1" applyFont="1" applyFill="1" applyBorder="1" applyAlignment="1">
      <alignment horizontal="center"/>
    </xf>
    <xf numFmtId="2" fontId="46" fillId="0" borderId="10" xfId="0" applyNumberFormat="1" applyFont="1" applyFill="1" applyBorder="1" applyAlignment="1">
      <alignment horizontal="center"/>
    </xf>
    <xf numFmtId="0" fontId="45" fillId="38" borderId="19" xfId="0" applyFont="1" applyFill="1" applyBorder="1" applyAlignment="1">
      <alignment horizontal="center"/>
    </xf>
    <xf numFmtId="17" fontId="3" fillId="33" borderId="25" xfId="0" applyNumberFormat="1" applyFont="1" applyFill="1" applyBorder="1" applyAlignment="1">
      <alignment horizontal="center" vertic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36" fillId="0" borderId="22" xfId="115" applyBorder="1" applyAlignment="1">
      <alignment horizontal="center" vertical="center"/>
    </xf>
    <xf numFmtId="0" fontId="36" fillId="0" borderId="23" xfId="115" applyBorder="1" applyAlignment="1">
      <alignment horizontal="center" vertical="center"/>
    </xf>
    <xf numFmtId="1" fontId="44" fillId="33" borderId="16" xfId="115" applyNumberFormat="1" applyFont="1" applyFill="1" applyBorder="1" applyAlignment="1">
      <alignment horizontal="center" vertical="center"/>
    </xf>
    <xf numFmtId="0" fontId="45" fillId="33" borderId="25" xfId="0" applyFont="1" applyFill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47" fillId="33" borderId="25" xfId="0" applyNumberFormat="1" applyFont="1" applyFill="1" applyBorder="1" applyAlignment="1">
      <alignment horizontal="center"/>
    </xf>
    <xf numFmtId="164" fontId="46" fillId="0" borderId="0" xfId="0" applyNumberFormat="1" applyFont="1" applyAlignment="1">
      <alignment horizontal="center"/>
    </xf>
    <xf numFmtId="164" fontId="45" fillId="33" borderId="16" xfId="0" applyNumberFormat="1" applyFont="1" applyFill="1" applyBorder="1" applyAlignment="1">
      <alignment horizontal="center"/>
    </xf>
    <xf numFmtId="164" fontId="46" fillId="0" borderId="12" xfId="0" applyNumberFormat="1" applyFont="1" applyBorder="1" applyAlignment="1">
      <alignment horizontal="center"/>
    </xf>
    <xf numFmtId="164" fontId="46" fillId="0" borderId="10" xfId="0" applyNumberFormat="1" applyFont="1" applyBorder="1" applyAlignment="1">
      <alignment horizontal="center"/>
    </xf>
    <xf numFmtId="164" fontId="46" fillId="0" borderId="27" xfId="0" applyNumberFormat="1" applyFont="1" applyBorder="1" applyAlignment="1">
      <alignment horizontal="center"/>
    </xf>
    <xf numFmtId="164" fontId="46" fillId="33" borderId="16" xfId="0" applyNumberFormat="1" applyFont="1" applyFill="1" applyBorder="1" applyAlignment="1">
      <alignment horizontal="center"/>
    </xf>
    <xf numFmtId="164" fontId="46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7" fontId="3" fillId="33" borderId="25" xfId="0" applyNumberFormat="1" applyFont="1" applyFill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1" fontId="46" fillId="0" borderId="0" xfId="0" applyNumberFormat="1" applyFont="1" applyAlignment="1">
      <alignment horizontal="center"/>
    </xf>
    <xf numFmtId="1" fontId="45" fillId="33" borderId="16" xfId="0" applyNumberFormat="1" applyFont="1" applyFill="1" applyBorder="1" applyAlignment="1">
      <alignment horizontal="center"/>
    </xf>
    <xf numFmtId="1" fontId="46" fillId="0" borderId="12" xfId="0" applyNumberFormat="1" applyFont="1" applyBorder="1" applyAlignment="1">
      <alignment horizontal="center"/>
    </xf>
    <xf numFmtId="1" fontId="46" fillId="0" borderId="10" xfId="0" applyNumberFormat="1" applyFont="1" applyBorder="1" applyAlignment="1">
      <alignment horizontal="center"/>
    </xf>
    <xf numFmtId="1" fontId="46" fillId="0" borderId="11" xfId="0" applyNumberFormat="1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34" xfId="0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47" fillId="33" borderId="16" xfId="0" applyFont="1" applyFill="1" applyBorder="1" applyAlignment="1">
      <alignment horizontal="center"/>
    </xf>
    <xf numFmtId="164" fontId="47" fillId="33" borderId="16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center" vertical="center"/>
    </xf>
    <xf numFmtId="3" fontId="45" fillId="35" borderId="17" xfId="0" applyNumberFormat="1" applyFont="1" applyFill="1" applyBorder="1" applyAlignment="1">
      <alignment horizontal="center" vertical="center" wrapText="1"/>
    </xf>
    <xf numFmtId="0" fontId="36" fillId="0" borderId="20" xfId="115" applyFill="1" applyBorder="1" applyAlignment="1">
      <alignment horizontal="center"/>
    </xf>
    <xf numFmtId="0" fontId="36" fillId="0" borderId="21" xfId="115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1" fontId="0" fillId="0" borderId="12" xfId="0" applyNumberFormat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" fontId="3" fillId="33" borderId="16" xfId="0" applyNumberFormat="1" applyFont="1" applyFill="1" applyBorder="1" applyAlignment="1">
      <alignment horizontal="center" vertical="center"/>
    </xf>
    <xf numFmtId="3" fontId="46" fillId="0" borderId="37" xfId="0" applyNumberFormat="1" applyFont="1" applyBorder="1" applyAlignment="1">
      <alignment horizontal="center" vertical="center"/>
    </xf>
    <xf numFmtId="3" fontId="46" fillId="0" borderId="32" xfId="0" applyNumberFormat="1" applyFont="1" applyBorder="1" applyAlignment="1">
      <alignment horizontal="center" vertical="center"/>
    </xf>
    <xf numFmtId="3" fontId="46" fillId="0" borderId="12" xfId="0" applyNumberFormat="1" applyFont="1" applyBorder="1" applyAlignment="1">
      <alignment horizontal="center" vertical="center"/>
    </xf>
    <xf numFmtId="3" fontId="46" fillId="0" borderId="10" xfId="0" applyNumberFormat="1" applyFont="1" applyBorder="1" applyAlignment="1">
      <alignment horizontal="center" vertical="center"/>
    </xf>
    <xf numFmtId="3" fontId="46" fillId="0" borderId="11" xfId="0" applyNumberFormat="1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3" fontId="46" fillId="0" borderId="38" xfId="0" applyNumberFormat="1" applyFont="1" applyBorder="1" applyAlignment="1">
      <alignment horizontal="center" vertical="center"/>
    </xf>
    <xf numFmtId="3" fontId="46" fillId="0" borderId="39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3" fontId="46" fillId="0" borderId="29" xfId="0" applyNumberFormat="1" applyFont="1" applyBorder="1" applyAlignment="1">
      <alignment horizontal="center" vertical="center"/>
    </xf>
    <xf numFmtId="3" fontId="46" fillId="0" borderId="30" xfId="0" applyNumberFormat="1" applyFont="1" applyBorder="1" applyAlignment="1">
      <alignment horizontal="center" vertical="center"/>
    </xf>
    <xf numFmtId="3" fontId="45" fillId="35" borderId="40" xfId="0" applyNumberFormat="1" applyFont="1" applyFill="1" applyBorder="1" applyAlignment="1">
      <alignment horizontal="center" vertical="center"/>
    </xf>
    <xf numFmtId="3" fontId="45" fillId="35" borderId="16" xfId="0" applyNumberFormat="1" applyFont="1" applyFill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</cellXfs>
  <cellStyles count="13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Excel Built-in Normal 2" xfId="45"/>
    <cellStyle name="Excel Built-in Normal 2 2" xfId="46"/>
    <cellStyle name="Excel Built-in Normal 3" xfId="47"/>
    <cellStyle name="Hyperlink 2" xfId="48"/>
    <cellStyle name="Hyperlink 2 10" xfId="49"/>
    <cellStyle name="Hyperlink 2 11" xfId="50"/>
    <cellStyle name="Hyperlink 2 12" xfId="51"/>
    <cellStyle name="Hyperlink 2 13" xfId="52"/>
    <cellStyle name="Hyperlink 2 14" xfId="53"/>
    <cellStyle name="Hyperlink 2 15" xfId="54"/>
    <cellStyle name="Hyperlink 2 16" xfId="55"/>
    <cellStyle name="Hyperlink 2 17" xfId="56"/>
    <cellStyle name="Hyperlink 2 18" xfId="57"/>
    <cellStyle name="Hyperlink 2 19" xfId="58"/>
    <cellStyle name="Hyperlink 2 2" xfId="59"/>
    <cellStyle name="Hyperlink 2 2 2" xfId="60"/>
    <cellStyle name="Hyperlink 2 2 3" xfId="61"/>
    <cellStyle name="Hyperlink 2 2 4" xfId="62"/>
    <cellStyle name="Hyperlink 2 2 5" xfId="63"/>
    <cellStyle name="Hyperlink 2 2 6" xfId="64"/>
    <cellStyle name="Hyperlink 2 2 7" xfId="65"/>
    <cellStyle name="Hyperlink 2 2 8" xfId="66"/>
    <cellStyle name="Hyperlink 2 2 9" xfId="67"/>
    <cellStyle name="Hyperlink 2 20" xfId="68"/>
    <cellStyle name="Hyperlink 2 21" xfId="69"/>
    <cellStyle name="Hyperlink 2 22" xfId="70"/>
    <cellStyle name="Hyperlink 2 23" xfId="71"/>
    <cellStyle name="Hyperlink 2 24" xfId="72"/>
    <cellStyle name="Hyperlink 2 25" xfId="73"/>
    <cellStyle name="Hyperlink 2 26" xfId="74"/>
    <cellStyle name="Hyperlink 2 27" xfId="75"/>
    <cellStyle name="Hyperlink 2 28" xfId="76"/>
    <cellStyle name="Hyperlink 2 29" xfId="77"/>
    <cellStyle name="Hyperlink 2 3" xfId="78"/>
    <cellStyle name="Hyperlink 2 30" xfId="79"/>
    <cellStyle name="Hyperlink 2 31" xfId="80"/>
    <cellStyle name="Hyperlink 2 32" xfId="81"/>
    <cellStyle name="Hyperlink 2 33" xfId="82"/>
    <cellStyle name="Hyperlink 2 34" xfId="83"/>
    <cellStyle name="Hyperlink 2 35" xfId="84"/>
    <cellStyle name="Hyperlink 2 36" xfId="85"/>
    <cellStyle name="Hyperlink 2 37" xfId="86"/>
    <cellStyle name="Hyperlink 2 38" xfId="87"/>
    <cellStyle name="Hyperlink 2 39" xfId="88"/>
    <cellStyle name="Hyperlink 2 4" xfId="89"/>
    <cellStyle name="Hyperlink 2 40" xfId="90"/>
    <cellStyle name="Hyperlink 2 41" xfId="91"/>
    <cellStyle name="Hyperlink 2 42" xfId="92"/>
    <cellStyle name="Hyperlink 2 43" xfId="93"/>
    <cellStyle name="Hyperlink 2 44" xfId="94"/>
    <cellStyle name="Hyperlink 2 45" xfId="95"/>
    <cellStyle name="Hyperlink 2 46" xfId="96"/>
    <cellStyle name="Hyperlink 2 47" xfId="97"/>
    <cellStyle name="Hyperlink 2 48" xfId="98"/>
    <cellStyle name="Hyperlink 2 49" xfId="99"/>
    <cellStyle name="Hyperlink 2 5" xfId="100"/>
    <cellStyle name="Hyperlink 2 50" xfId="101"/>
    <cellStyle name="Hyperlink 2 51" xfId="102"/>
    <cellStyle name="Hyperlink 2 52" xfId="103"/>
    <cellStyle name="Hyperlink 2 53" xfId="104"/>
    <cellStyle name="Hyperlink 2 54" xfId="105"/>
    <cellStyle name="Hyperlink 2 55" xfId="106"/>
    <cellStyle name="Hyperlink 2 6" xfId="107"/>
    <cellStyle name="Hyperlink 2 7" xfId="108"/>
    <cellStyle name="Hyperlink 2 8" xfId="109"/>
    <cellStyle name="Hyperlink 2 9" xfId="110"/>
    <cellStyle name="Incorreto" xfId="111"/>
    <cellStyle name="Currency" xfId="112"/>
    <cellStyle name="Currency [0]" xfId="113"/>
    <cellStyle name="Neutra" xfId="114"/>
    <cellStyle name="Normal 2" xfId="115"/>
    <cellStyle name="Normal 2 10" xfId="116"/>
    <cellStyle name="Normal 2 11" xfId="117"/>
    <cellStyle name="Normal 2 12" xfId="118"/>
    <cellStyle name="Normal 2 13" xfId="119"/>
    <cellStyle name="Normal 2 14" xfId="120"/>
    <cellStyle name="Normal 2 15" xfId="121"/>
    <cellStyle name="Normal 2 16" xfId="122"/>
    <cellStyle name="Normal 2 17" xfId="123"/>
    <cellStyle name="Normal 2 18" xfId="124"/>
    <cellStyle name="Normal 2 19" xfId="125"/>
    <cellStyle name="Normal 2 2" xfId="126"/>
    <cellStyle name="Normal 2 20" xfId="127"/>
    <cellStyle name="Normal 2 3" xfId="128"/>
    <cellStyle name="Normal 2 4" xfId="129"/>
    <cellStyle name="Normal 2 5" xfId="130"/>
    <cellStyle name="Normal 2 6" xfId="131"/>
    <cellStyle name="Normal 2 7" xfId="132"/>
    <cellStyle name="Normal 2 8" xfId="133"/>
    <cellStyle name="Normal 2 9" xfId="134"/>
    <cellStyle name="Normal 3" xfId="135"/>
    <cellStyle name="Normal 4" xfId="136"/>
    <cellStyle name="Normal 6" xfId="137"/>
    <cellStyle name="Nota" xfId="138"/>
    <cellStyle name="Percent" xfId="139"/>
    <cellStyle name="Porcentagem 2" xfId="140"/>
    <cellStyle name="Saída" xfId="141"/>
    <cellStyle name="Comma [0]" xfId="142"/>
    <cellStyle name="Texto de Aviso" xfId="143"/>
    <cellStyle name="Texto Explicativo" xfId="144"/>
    <cellStyle name="Título" xfId="145"/>
    <cellStyle name="Título 1" xfId="146"/>
    <cellStyle name="Título 2" xfId="147"/>
    <cellStyle name="Título 3" xfId="148"/>
    <cellStyle name="Título 4" xfId="149"/>
    <cellStyle name="Total" xfId="150"/>
    <cellStyle name="Comma" xfId="1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42.7109375" style="0" customWidth="1"/>
    <col min="2" max="3" width="14.421875" style="42" customWidth="1"/>
    <col min="4" max="4" width="13.28125" style="0" customWidth="1"/>
    <col min="5" max="5" width="14.00390625" style="0" customWidth="1"/>
    <col min="6" max="6" width="10.7109375" style="0" customWidth="1"/>
    <col min="7" max="7" width="10.8515625" style="0" customWidth="1"/>
  </cols>
  <sheetData>
    <row r="1" spans="1:3" ht="15">
      <c r="A1" s="1" t="s">
        <v>0</v>
      </c>
      <c r="B1" s="41"/>
      <c r="C1" s="41"/>
    </row>
    <row r="2" spans="1:3" ht="15">
      <c r="A2" s="1" t="s">
        <v>1</v>
      </c>
      <c r="B2" s="41"/>
      <c r="C2" s="41"/>
    </row>
    <row r="4" ht="15.75" thickBot="1"/>
    <row r="5" spans="1:8" ht="15.75" thickBot="1">
      <c r="A5" s="105" t="s">
        <v>2</v>
      </c>
      <c r="B5" s="105" t="s">
        <v>295</v>
      </c>
      <c r="C5" s="105" t="s">
        <v>108</v>
      </c>
      <c r="D5" s="109" t="s">
        <v>102</v>
      </c>
      <c r="E5" s="109" t="s">
        <v>99</v>
      </c>
      <c r="F5" s="104" t="s">
        <v>89</v>
      </c>
      <c r="G5" s="58" t="s">
        <v>37</v>
      </c>
      <c r="H5" s="3"/>
    </row>
    <row r="6" spans="1:8" ht="15" customHeight="1">
      <c r="A6" s="106" t="s">
        <v>3</v>
      </c>
      <c r="B6" s="181">
        <v>3013</v>
      </c>
      <c r="C6" s="183">
        <v>3385</v>
      </c>
      <c r="D6" s="181">
        <v>4328</v>
      </c>
      <c r="E6" s="183">
        <v>4498</v>
      </c>
      <c r="F6" s="114">
        <f aca="true" t="shared" si="0" ref="F6:F11">SUM(B6:E6)</f>
        <v>15224</v>
      </c>
      <c r="G6" s="111">
        <f aca="true" t="shared" si="1" ref="G6:G11">AVERAGE(B6:E6)</f>
        <v>3806</v>
      </c>
      <c r="H6" s="5"/>
    </row>
    <row r="7" spans="1:8" ht="15">
      <c r="A7" s="107" t="s">
        <v>4</v>
      </c>
      <c r="B7" s="182">
        <v>2406</v>
      </c>
      <c r="C7" s="184">
        <v>2493</v>
      </c>
      <c r="D7" s="182">
        <v>2466</v>
      </c>
      <c r="E7" s="184">
        <v>2617</v>
      </c>
      <c r="F7" s="115">
        <f t="shared" si="0"/>
        <v>9982</v>
      </c>
      <c r="G7" s="112">
        <f t="shared" si="1"/>
        <v>2495.5</v>
      </c>
      <c r="H7" s="5"/>
    </row>
    <row r="8" spans="1:8" ht="15">
      <c r="A8" s="107" t="s">
        <v>5</v>
      </c>
      <c r="B8" s="182">
        <v>14</v>
      </c>
      <c r="C8" s="184">
        <v>24</v>
      </c>
      <c r="D8" s="186">
        <v>20</v>
      </c>
      <c r="E8" s="189">
        <v>15</v>
      </c>
      <c r="F8" s="115">
        <f t="shared" si="0"/>
        <v>73</v>
      </c>
      <c r="G8" s="112">
        <f t="shared" si="1"/>
        <v>18.25</v>
      </c>
      <c r="H8" s="5"/>
    </row>
    <row r="9" spans="1:8" ht="15">
      <c r="A9" s="107" t="s">
        <v>6</v>
      </c>
      <c r="B9" s="182">
        <v>0</v>
      </c>
      <c r="C9" s="184">
        <v>0</v>
      </c>
      <c r="D9" s="187">
        <v>0</v>
      </c>
      <c r="E9" s="190">
        <v>0</v>
      </c>
      <c r="F9" s="115">
        <f t="shared" si="0"/>
        <v>0</v>
      </c>
      <c r="G9" s="112">
        <f t="shared" si="1"/>
        <v>0</v>
      </c>
      <c r="H9" s="5"/>
    </row>
    <row r="10" spans="1:8" ht="15.75" thickBot="1">
      <c r="A10" s="108" t="s">
        <v>97</v>
      </c>
      <c r="B10" s="182">
        <v>1278</v>
      </c>
      <c r="C10" s="185">
        <v>1149</v>
      </c>
      <c r="D10" s="188">
        <v>910</v>
      </c>
      <c r="E10" s="191">
        <v>953</v>
      </c>
      <c r="F10" s="29">
        <f t="shared" si="0"/>
        <v>4290</v>
      </c>
      <c r="G10" s="113">
        <f t="shared" si="1"/>
        <v>1072.5</v>
      </c>
      <c r="H10" s="5"/>
    </row>
    <row r="11" spans="1:8" ht="15.75" thickBot="1">
      <c r="A11" s="105" t="s">
        <v>7</v>
      </c>
      <c r="B11" s="110">
        <f>SUM(B6:B10)</f>
        <v>6711</v>
      </c>
      <c r="C11" s="110">
        <v>7051</v>
      </c>
      <c r="D11" s="110">
        <f>SUM(D6:D10)</f>
        <v>7724</v>
      </c>
      <c r="E11" s="110">
        <f>SUM(E6:E10)</f>
        <v>8083</v>
      </c>
      <c r="F11" s="103">
        <f t="shared" si="0"/>
        <v>29569</v>
      </c>
      <c r="G11" s="103">
        <f t="shared" si="1"/>
        <v>7392.25</v>
      </c>
      <c r="H11" s="6"/>
    </row>
    <row r="13" spans="1:3" ht="15">
      <c r="A13" s="4" t="s">
        <v>8</v>
      </c>
      <c r="B13" s="57"/>
      <c r="C13" s="57"/>
    </row>
    <row r="14" spans="1:4" ht="15">
      <c r="A14" s="7" t="s">
        <v>39</v>
      </c>
      <c r="B14" s="57"/>
      <c r="C14" s="57"/>
      <c r="D14" s="7"/>
    </row>
    <row r="15" spans="1:3" ht="15">
      <c r="A15" s="4"/>
      <c r="B15" s="57"/>
      <c r="C15" s="57"/>
    </row>
  </sheetData>
  <sheetProtection/>
  <printOptions/>
  <pageMargins left="0.511811024" right="0.511811024" top="0.7874015750000001" bottom="0.7874015750000001" header="0.3149606200000001" footer="0.3149606200000001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23.28125" style="0" customWidth="1"/>
    <col min="2" max="2" width="11.8515625" style="0" bestFit="1" customWidth="1"/>
    <col min="3" max="3" width="12.00390625" style="0" bestFit="1" customWidth="1"/>
    <col min="4" max="4" width="9.140625" style="0" customWidth="1"/>
  </cols>
  <sheetData>
    <row r="1" ht="15">
      <c r="A1" s="1" t="s">
        <v>0</v>
      </c>
    </row>
    <row r="2" ht="15">
      <c r="A2" s="1" t="s">
        <v>9</v>
      </c>
    </row>
    <row r="3" ht="15.75" thickBot="1"/>
    <row r="4" spans="1:3" ht="15.75" thickBot="1">
      <c r="A4" s="121" t="s">
        <v>40</v>
      </c>
      <c r="B4" s="121" t="s">
        <v>10</v>
      </c>
      <c r="C4" s="121" t="s">
        <v>95</v>
      </c>
    </row>
    <row r="5" spans="1:3" ht="15">
      <c r="A5" s="116" t="s">
        <v>100</v>
      </c>
      <c r="B5" s="114">
        <f>Atendimentos_trim!E11</f>
        <v>8083</v>
      </c>
      <c r="C5" s="119" t="s">
        <v>107</v>
      </c>
    </row>
    <row r="6" spans="1:3" ht="15">
      <c r="A6" s="117" t="s">
        <v>102</v>
      </c>
      <c r="B6" s="115">
        <v>7724</v>
      </c>
      <c r="C6" s="120">
        <f>(B6-B5)*100/B5</f>
        <v>-4.4414202647531855</v>
      </c>
    </row>
    <row r="7" spans="1:3" ht="15">
      <c r="A7" s="117" t="s">
        <v>108</v>
      </c>
      <c r="B7" s="115">
        <v>7051</v>
      </c>
      <c r="C7" s="120">
        <f>(B7-B6)*100/B6</f>
        <v>-8.713102019678923</v>
      </c>
    </row>
    <row r="8" spans="1:3" ht="15.75" thickBot="1">
      <c r="A8" s="118" t="s">
        <v>295</v>
      </c>
      <c r="B8" s="29">
        <v>6711</v>
      </c>
      <c r="C8" s="30">
        <f>(B8-B7)*100/B7</f>
        <v>-4.822011062260672</v>
      </c>
    </row>
    <row r="9" ht="15">
      <c r="A9" s="4" t="s">
        <v>96</v>
      </c>
    </row>
    <row r="11" ht="15">
      <c r="B11" s="25"/>
    </row>
  </sheetData>
  <sheetProtection/>
  <printOptions/>
  <pageMargins left="0.511811024" right="0.511811024" top="0.7874015750000001" bottom="0.7874015750000001" header="0.3149606200000001" footer="0.3149606200000001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45">
      <selection activeCell="O14" sqref="O14"/>
    </sheetView>
  </sheetViews>
  <sheetFormatPr defaultColWidth="9.140625" defaultRowHeight="15"/>
  <cols>
    <col min="1" max="1" width="56.8515625" style="0" bestFit="1" customWidth="1"/>
    <col min="2" max="2" width="12.00390625" style="9" bestFit="1" customWidth="1"/>
    <col min="3" max="4" width="13.28125" style="9" customWidth="1"/>
    <col min="5" max="5" width="14.140625" style="102" customWidth="1"/>
    <col min="6" max="6" width="12.7109375" style="131" customWidth="1"/>
    <col min="7" max="7" width="19.28125" style="0" customWidth="1"/>
  </cols>
  <sheetData>
    <row r="1" spans="1:4" ht="15">
      <c r="A1" s="1" t="s">
        <v>0</v>
      </c>
      <c r="B1" s="31"/>
      <c r="C1" s="31"/>
      <c r="D1" s="31"/>
    </row>
    <row r="2" spans="1:4" ht="15">
      <c r="A2" s="1" t="s">
        <v>9</v>
      </c>
      <c r="B2" s="31"/>
      <c r="C2" s="31"/>
      <c r="D2" s="31"/>
    </row>
    <row r="3" ht="15.75" thickBot="1"/>
    <row r="4" spans="1:7" ht="15.75" thickBot="1">
      <c r="A4" s="16" t="s">
        <v>41</v>
      </c>
      <c r="B4" s="58" t="s">
        <v>298</v>
      </c>
      <c r="C4" s="58" t="s">
        <v>297</v>
      </c>
      <c r="D4" s="58" t="s">
        <v>103</v>
      </c>
      <c r="E4" s="58" t="s">
        <v>100</v>
      </c>
      <c r="F4" s="58" t="s">
        <v>89</v>
      </c>
      <c r="G4" s="101" t="s">
        <v>291</v>
      </c>
    </row>
    <row r="5" spans="1:7" ht="15" customHeight="1">
      <c r="A5" s="14" t="s">
        <v>11</v>
      </c>
      <c r="B5" s="54">
        <v>4</v>
      </c>
      <c r="C5" s="54">
        <v>4</v>
      </c>
      <c r="D5" s="54">
        <v>11</v>
      </c>
      <c r="E5" s="100">
        <v>5</v>
      </c>
      <c r="F5" s="152">
        <f aca="true" t="shared" si="0" ref="F5:F36">SUM(B5:E5)</f>
        <v>24</v>
      </c>
      <c r="G5" s="153">
        <f aca="true" t="shared" si="1" ref="G5:G36">(B5+D5+E5)/3</f>
        <v>6.666666666666667</v>
      </c>
    </row>
    <row r="6" spans="1:7" ht="15" customHeight="1">
      <c r="A6" s="12" t="s">
        <v>42</v>
      </c>
      <c r="B6" s="54">
        <v>0</v>
      </c>
      <c r="C6" s="54">
        <v>0</v>
      </c>
      <c r="D6" s="54">
        <v>0</v>
      </c>
      <c r="E6" s="100">
        <v>0</v>
      </c>
      <c r="F6" s="154">
        <f t="shared" si="0"/>
        <v>0</v>
      </c>
      <c r="G6" s="155">
        <f t="shared" si="1"/>
        <v>0</v>
      </c>
    </row>
    <row r="7" spans="1:7" ht="15">
      <c r="A7" s="12" t="s">
        <v>43</v>
      </c>
      <c r="B7" s="54">
        <v>0</v>
      </c>
      <c r="C7" s="54">
        <v>0</v>
      </c>
      <c r="D7" s="54">
        <v>0</v>
      </c>
      <c r="E7" s="100">
        <v>0</v>
      </c>
      <c r="F7" s="154">
        <f t="shared" si="0"/>
        <v>0</v>
      </c>
      <c r="G7" s="155">
        <f t="shared" si="1"/>
        <v>0</v>
      </c>
    </row>
    <row r="8" spans="1:7" ht="15">
      <c r="A8" s="12" t="s">
        <v>12</v>
      </c>
      <c r="B8" s="54">
        <v>604</v>
      </c>
      <c r="C8" s="54">
        <v>638</v>
      </c>
      <c r="D8" s="54">
        <v>547</v>
      </c>
      <c r="E8" s="100">
        <v>591</v>
      </c>
      <c r="F8" s="154">
        <f t="shared" si="0"/>
        <v>2380</v>
      </c>
      <c r="G8" s="155">
        <f t="shared" si="1"/>
        <v>580.6666666666666</v>
      </c>
    </row>
    <row r="9" spans="1:7" ht="15" customHeight="1">
      <c r="A9" s="12" t="s">
        <v>13</v>
      </c>
      <c r="B9" s="54">
        <v>0</v>
      </c>
      <c r="C9" s="54">
        <v>1</v>
      </c>
      <c r="D9" s="54">
        <v>0</v>
      </c>
      <c r="E9" s="100">
        <v>0</v>
      </c>
      <c r="F9" s="154">
        <f t="shared" si="0"/>
        <v>1</v>
      </c>
      <c r="G9" s="155">
        <f t="shared" si="1"/>
        <v>0</v>
      </c>
    </row>
    <row r="10" spans="1:7" ht="15" customHeight="1">
      <c r="A10" s="12" t="s">
        <v>14</v>
      </c>
      <c r="B10" s="54">
        <v>271</v>
      </c>
      <c r="C10" s="54">
        <v>250</v>
      </c>
      <c r="D10" s="54">
        <v>288</v>
      </c>
      <c r="E10" s="100">
        <v>316</v>
      </c>
      <c r="F10" s="154">
        <f t="shared" si="0"/>
        <v>1125</v>
      </c>
      <c r="G10" s="155">
        <f t="shared" si="1"/>
        <v>291.6666666666667</v>
      </c>
    </row>
    <row r="11" spans="1:7" ht="15" customHeight="1">
      <c r="A11" s="12" t="s">
        <v>15</v>
      </c>
      <c r="B11" s="54">
        <v>171</v>
      </c>
      <c r="C11" s="54">
        <v>148</v>
      </c>
      <c r="D11" s="54">
        <v>128</v>
      </c>
      <c r="E11" s="100">
        <v>129</v>
      </c>
      <c r="F11" s="154">
        <f t="shared" si="0"/>
        <v>576</v>
      </c>
      <c r="G11" s="155">
        <f t="shared" si="1"/>
        <v>142.66666666666666</v>
      </c>
    </row>
    <row r="12" spans="1:7" ht="15" customHeight="1">
      <c r="A12" s="12" t="s">
        <v>16</v>
      </c>
      <c r="B12" s="54">
        <v>14</v>
      </c>
      <c r="C12" s="54">
        <v>20</v>
      </c>
      <c r="D12" s="54">
        <v>13</v>
      </c>
      <c r="E12" s="100">
        <v>20</v>
      </c>
      <c r="F12" s="154">
        <f t="shared" si="0"/>
        <v>67</v>
      </c>
      <c r="G12" s="155">
        <f t="shared" si="1"/>
        <v>15.666666666666666</v>
      </c>
    </row>
    <row r="13" spans="1:7" ht="15" customHeight="1">
      <c r="A13" s="12" t="s">
        <v>44</v>
      </c>
      <c r="B13" s="54">
        <v>21</v>
      </c>
      <c r="C13" s="54">
        <v>15</v>
      </c>
      <c r="D13" s="54">
        <v>21</v>
      </c>
      <c r="E13" s="100">
        <v>22</v>
      </c>
      <c r="F13" s="154">
        <f t="shared" si="0"/>
        <v>79</v>
      </c>
      <c r="G13" s="155">
        <f t="shared" si="1"/>
        <v>21.333333333333332</v>
      </c>
    </row>
    <row r="14" spans="1:7" ht="15" customHeight="1">
      <c r="A14" s="12" t="s">
        <v>17</v>
      </c>
      <c r="B14" s="54">
        <v>0</v>
      </c>
      <c r="C14" s="54">
        <v>0</v>
      </c>
      <c r="D14" s="54">
        <v>1</v>
      </c>
      <c r="E14" s="100">
        <v>0</v>
      </c>
      <c r="F14" s="154">
        <f t="shared" si="0"/>
        <v>1</v>
      </c>
      <c r="G14" s="155">
        <f t="shared" si="1"/>
        <v>0.3333333333333333</v>
      </c>
    </row>
    <row r="15" spans="1:7" ht="15" customHeight="1">
      <c r="A15" s="12" t="s">
        <v>18</v>
      </c>
      <c r="B15" s="54">
        <v>19</v>
      </c>
      <c r="C15" s="54">
        <v>14</v>
      </c>
      <c r="D15" s="54">
        <v>10</v>
      </c>
      <c r="E15" s="100">
        <v>6</v>
      </c>
      <c r="F15" s="154">
        <f t="shared" si="0"/>
        <v>49</v>
      </c>
      <c r="G15" s="155">
        <f t="shared" si="1"/>
        <v>11.666666666666666</v>
      </c>
    </row>
    <row r="16" spans="1:7" ht="15">
      <c r="A16" s="12" t="s">
        <v>19</v>
      </c>
      <c r="B16" s="54">
        <v>207</v>
      </c>
      <c r="C16" s="54">
        <v>171</v>
      </c>
      <c r="D16" s="54">
        <v>267</v>
      </c>
      <c r="E16" s="100">
        <v>350</v>
      </c>
      <c r="F16" s="154">
        <f t="shared" si="0"/>
        <v>995</v>
      </c>
      <c r="G16" s="155">
        <f t="shared" si="1"/>
        <v>274.6666666666667</v>
      </c>
    </row>
    <row r="17" spans="1:7" ht="15" customHeight="1">
      <c r="A17" s="12" t="s">
        <v>20</v>
      </c>
      <c r="B17" s="54">
        <v>6</v>
      </c>
      <c r="C17" s="54">
        <v>13</v>
      </c>
      <c r="D17" s="54">
        <v>15</v>
      </c>
      <c r="E17" s="100">
        <v>44</v>
      </c>
      <c r="F17" s="154">
        <f t="shared" si="0"/>
        <v>78</v>
      </c>
      <c r="G17" s="155">
        <f t="shared" si="1"/>
        <v>21.666666666666668</v>
      </c>
    </row>
    <row r="18" spans="1:7" ht="15" customHeight="1">
      <c r="A18" s="12" t="s">
        <v>21</v>
      </c>
      <c r="B18" s="54">
        <v>114</v>
      </c>
      <c r="C18" s="54">
        <v>92</v>
      </c>
      <c r="D18" s="54">
        <v>58</v>
      </c>
      <c r="E18" s="100">
        <v>63</v>
      </c>
      <c r="F18" s="154">
        <f t="shared" si="0"/>
        <v>327</v>
      </c>
      <c r="G18" s="155">
        <f t="shared" si="1"/>
        <v>78.33333333333333</v>
      </c>
    </row>
    <row r="19" spans="1:7" ht="15" customHeight="1">
      <c r="A19" s="12" t="s">
        <v>22</v>
      </c>
      <c r="B19" s="54">
        <v>19</v>
      </c>
      <c r="C19" s="54">
        <v>20</v>
      </c>
      <c r="D19" s="54">
        <v>18</v>
      </c>
      <c r="E19" s="100">
        <v>28</v>
      </c>
      <c r="F19" s="154">
        <f t="shared" si="0"/>
        <v>85</v>
      </c>
      <c r="G19" s="155">
        <f t="shared" si="1"/>
        <v>21.666666666666668</v>
      </c>
    </row>
    <row r="20" spans="1:7" ht="15" customHeight="1">
      <c r="A20" s="12" t="s">
        <v>45</v>
      </c>
      <c r="B20" s="54">
        <v>8</v>
      </c>
      <c r="C20" s="54">
        <v>8</v>
      </c>
      <c r="D20" s="54">
        <v>2</v>
      </c>
      <c r="E20" s="100">
        <v>3</v>
      </c>
      <c r="F20" s="154">
        <f t="shared" si="0"/>
        <v>21</v>
      </c>
      <c r="G20" s="155">
        <f t="shared" si="1"/>
        <v>4.333333333333333</v>
      </c>
    </row>
    <row r="21" spans="1:7" ht="15" customHeight="1">
      <c r="A21" s="12" t="s">
        <v>23</v>
      </c>
      <c r="B21" s="54">
        <v>74</v>
      </c>
      <c r="C21" s="54">
        <v>87</v>
      </c>
      <c r="D21" s="54">
        <v>82</v>
      </c>
      <c r="E21" s="100">
        <v>98</v>
      </c>
      <c r="F21" s="154">
        <f t="shared" si="0"/>
        <v>341</v>
      </c>
      <c r="G21" s="155">
        <f t="shared" si="1"/>
        <v>84.66666666666667</v>
      </c>
    </row>
    <row r="22" spans="1:7" ht="15" customHeight="1">
      <c r="A22" s="12" t="s">
        <v>24</v>
      </c>
      <c r="B22" s="54">
        <v>0</v>
      </c>
      <c r="C22" s="54">
        <v>2</v>
      </c>
      <c r="D22" s="54">
        <v>1</v>
      </c>
      <c r="E22" s="100">
        <v>1</v>
      </c>
      <c r="F22" s="154">
        <f t="shared" si="0"/>
        <v>4</v>
      </c>
      <c r="G22" s="155">
        <f t="shared" si="1"/>
        <v>0.6666666666666666</v>
      </c>
    </row>
    <row r="23" spans="1:7" ht="15">
      <c r="A23" s="12" t="s">
        <v>25</v>
      </c>
      <c r="B23" s="54">
        <v>221</v>
      </c>
      <c r="C23" s="54">
        <v>190</v>
      </c>
      <c r="D23" s="54">
        <v>171</v>
      </c>
      <c r="E23" s="100">
        <v>116</v>
      </c>
      <c r="F23" s="154">
        <f t="shared" si="0"/>
        <v>698</v>
      </c>
      <c r="G23" s="155">
        <f t="shared" si="1"/>
        <v>169.33333333333334</v>
      </c>
    </row>
    <row r="24" spans="1:7" ht="15" customHeight="1">
      <c r="A24" s="12" t="s">
        <v>26</v>
      </c>
      <c r="B24" s="54">
        <v>0</v>
      </c>
      <c r="C24" s="54">
        <v>0</v>
      </c>
      <c r="D24" s="54">
        <v>0</v>
      </c>
      <c r="E24" s="100">
        <v>0</v>
      </c>
      <c r="F24" s="154">
        <f t="shared" si="0"/>
        <v>0</v>
      </c>
      <c r="G24" s="155">
        <f t="shared" si="1"/>
        <v>0</v>
      </c>
    </row>
    <row r="25" spans="1:7" ht="15" customHeight="1">
      <c r="A25" s="12" t="s">
        <v>27</v>
      </c>
      <c r="B25" s="54">
        <v>37</v>
      </c>
      <c r="C25" s="54">
        <v>29</v>
      </c>
      <c r="D25" s="54">
        <v>40</v>
      </c>
      <c r="E25" s="100">
        <v>105</v>
      </c>
      <c r="F25" s="154">
        <f t="shared" si="0"/>
        <v>211</v>
      </c>
      <c r="G25" s="155">
        <f t="shared" si="1"/>
        <v>60.666666666666664</v>
      </c>
    </row>
    <row r="26" spans="1:7" ht="15" customHeight="1">
      <c r="A26" s="12" t="s">
        <v>46</v>
      </c>
      <c r="B26" s="54">
        <v>12</v>
      </c>
      <c r="C26" s="54">
        <v>4</v>
      </c>
      <c r="D26" s="54">
        <v>1</v>
      </c>
      <c r="E26" s="100">
        <v>2</v>
      </c>
      <c r="F26" s="154">
        <f t="shared" si="0"/>
        <v>19</v>
      </c>
      <c r="G26" s="155">
        <f t="shared" si="1"/>
        <v>5</v>
      </c>
    </row>
    <row r="27" spans="1:7" ht="15" customHeight="1">
      <c r="A27" s="12" t="s">
        <v>28</v>
      </c>
      <c r="B27" s="54">
        <v>15</v>
      </c>
      <c r="C27" s="54">
        <v>31</v>
      </c>
      <c r="D27" s="54">
        <v>14</v>
      </c>
      <c r="E27" s="100">
        <v>9</v>
      </c>
      <c r="F27" s="154">
        <f t="shared" si="0"/>
        <v>69</v>
      </c>
      <c r="G27" s="155">
        <f t="shared" si="1"/>
        <v>12.666666666666666</v>
      </c>
    </row>
    <row r="28" spans="1:7" ht="15" customHeight="1">
      <c r="A28" s="12" t="s">
        <v>29</v>
      </c>
      <c r="B28" s="54">
        <v>57</v>
      </c>
      <c r="C28" s="54">
        <v>62</v>
      </c>
      <c r="D28" s="54">
        <v>71</v>
      </c>
      <c r="E28" s="100">
        <v>67</v>
      </c>
      <c r="F28" s="154">
        <f t="shared" si="0"/>
        <v>257</v>
      </c>
      <c r="G28" s="155">
        <f t="shared" si="1"/>
        <v>65</v>
      </c>
    </row>
    <row r="29" spans="1:7" ht="15" customHeight="1">
      <c r="A29" s="12" t="s">
        <v>47</v>
      </c>
      <c r="B29" s="54">
        <v>267</v>
      </c>
      <c r="C29" s="54">
        <v>265</v>
      </c>
      <c r="D29" s="54">
        <v>245</v>
      </c>
      <c r="E29" s="100">
        <v>160</v>
      </c>
      <c r="F29" s="154">
        <f t="shared" si="0"/>
        <v>937</v>
      </c>
      <c r="G29" s="155">
        <f t="shared" si="1"/>
        <v>224</v>
      </c>
    </row>
    <row r="30" spans="1:7" ht="15" customHeight="1">
      <c r="A30" s="12" t="s">
        <v>48</v>
      </c>
      <c r="B30" s="54">
        <v>63</v>
      </c>
      <c r="C30" s="54">
        <v>80</v>
      </c>
      <c r="D30" s="54">
        <v>86</v>
      </c>
      <c r="E30" s="100">
        <v>80</v>
      </c>
      <c r="F30" s="154">
        <f t="shared" si="0"/>
        <v>309</v>
      </c>
      <c r="G30" s="155">
        <f t="shared" si="1"/>
        <v>76.33333333333333</v>
      </c>
    </row>
    <row r="31" spans="1:7" ht="15" customHeight="1">
      <c r="A31" s="12" t="s">
        <v>49</v>
      </c>
      <c r="B31" s="54">
        <v>134</v>
      </c>
      <c r="C31" s="54">
        <v>157</v>
      </c>
      <c r="D31" s="54">
        <v>176</v>
      </c>
      <c r="E31" s="100">
        <v>178</v>
      </c>
      <c r="F31" s="154">
        <f t="shared" si="0"/>
        <v>645</v>
      </c>
      <c r="G31" s="155">
        <f t="shared" si="1"/>
        <v>162.66666666666666</v>
      </c>
    </row>
    <row r="32" spans="1:7" ht="15" customHeight="1">
      <c r="A32" s="12" t="s">
        <v>50</v>
      </c>
      <c r="B32" s="54">
        <v>152</v>
      </c>
      <c r="C32" s="54">
        <v>193</v>
      </c>
      <c r="D32" s="54">
        <v>174</v>
      </c>
      <c r="E32" s="100">
        <v>162</v>
      </c>
      <c r="F32" s="154">
        <f t="shared" si="0"/>
        <v>681</v>
      </c>
      <c r="G32" s="155">
        <f t="shared" si="1"/>
        <v>162.66666666666666</v>
      </c>
    </row>
    <row r="33" spans="1:7" ht="15" customHeight="1">
      <c r="A33" s="12" t="s">
        <v>51</v>
      </c>
      <c r="B33" s="54">
        <v>89</v>
      </c>
      <c r="C33" s="54">
        <v>86</v>
      </c>
      <c r="D33" s="54">
        <v>124</v>
      </c>
      <c r="E33" s="100">
        <v>116</v>
      </c>
      <c r="F33" s="154">
        <f t="shared" si="0"/>
        <v>415</v>
      </c>
      <c r="G33" s="155">
        <f t="shared" si="1"/>
        <v>109.66666666666667</v>
      </c>
    </row>
    <row r="34" spans="1:7" ht="15" customHeight="1">
      <c r="A34" s="15" t="s">
        <v>52</v>
      </c>
      <c r="B34" s="55">
        <v>79</v>
      </c>
      <c r="C34" s="55">
        <v>107</v>
      </c>
      <c r="D34" s="55">
        <v>130</v>
      </c>
      <c r="E34" s="100">
        <v>147</v>
      </c>
      <c r="F34" s="154">
        <f t="shared" si="0"/>
        <v>463</v>
      </c>
      <c r="G34" s="155">
        <f t="shared" si="1"/>
        <v>118.66666666666667</v>
      </c>
    </row>
    <row r="35" spans="1:7" ht="15">
      <c r="A35" s="15" t="s">
        <v>53</v>
      </c>
      <c r="B35" s="55">
        <v>92</v>
      </c>
      <c r="C35" s="55">
        <v>73</v>
      </c>
      <c r="D35" s="55">
        <v>93</v>
      </c>
      <c r="E35" s="100">
        <v>100</v>
      </c>
      <c r="F35" s="154">
        <f t="shared" si="0"/>
        <v>358</v>
      </c>
      <c r="G35" s="155">
        <f t="shared" si="1"/>
        <v>95</v>
      </c>
    </row>
    <row r="36" spans="1:7" ht="15">
      <c r="A36" s="15" t="s">
        <v>54</v>
      </c>
      <c r="B36" s="55">
        <v>14</v>
      </c>
      <c r="C36" s="55">
        <v>13</v>
      </c>
      <c r="D36" s="55">
        <v>11</v>
      </c>
      <c r="E36" s="100">
        <v>9</v>
      </c>
      <c r="F36" s="154">
        <f t="shared" si="0"/>
        <v>47</v>
      </c>
      <c r="G36" s="155">
        <f t="shared" si="1"/>
        <v>11.333333333333334</v>
      </c>
    </row>
    <row r="37" spans="1:7" ht="15">
      <c r="A37" s="12" t="s">
        <v>55</v>
      </c>
      <c r="B37" s="54">
        <v>24</v>
      </c>
      <c r="C37" s="54">
        <v>16</v>
      </c>
      <c r="D37" s="54">
        <v>31</v>
      </c>
      <c r="E37" s="100">
        <v>40</v>
      </c>
      <c r="F37" s="154">
        <f aca="true" t="shared" si="2" ref="F37:F68">SUM(B37:E37)</f>
        <v>111</v>
      </c>
      <c r="G37" s="155">
        <f aca="true" t="shared" si="3" ref="G37:G71">(B37+D37+E37)/3</f>
        <v>31.666666666666668</v>
      </c>
    </row>
    <row r="38" spans="1:7" ht="15">
      <c r="A38" s="12" t="s">
        <v>56</v>
      </c>
      <c r="B38" s="54">
        <v>82</v>
      </c>
      <c r="C38" s="54">
        <v>91</v>
      </c>
      <c r="D38" s="54">
        <v>111</v>
      </c>
      <c r="E38" s="100">
        <v>93</v>
      </c>
      <c r="F38" s="154">
        <f t="shared" si="2"/>
        <v>377</v>
      </c>
      <c r="G38" s="155">
        <f t="shared" si="3"/>
        <v>95.33333333333333</v>
      </c>
    </row>
    <row r="39" spans="1:7" ht="15">
      <c r="A39" s="12" t="s">
        <v>57</v>
      </c>
      <c r="B39" s="54">
        <v>39</v>
      </c>
      <c r="C39" s="54">
        <v>34</v>
      </c>
      <c r="D39" s="54">
        <v>34</v>
      </c>
      <c r="E39" s="100">
        <v>46</v>
      </c>
      <c r="F39" s="154">
        <f t="shared" si="2"/>
        <v>153</v>
      </c>
      <c r="G39" s="155">
        <f t="shared" si="3"/>
        <v>39.666666666666664</v>
      </c>
    </row>
    <row r="40" spans="1:7" ht="15">
      <c r="A40" s="12" t="s">
        <v>58</v>
      </c>
      <c r="B40" s="54">
        <v>140</v>
      </c>
      <c r="C40" s="54">
        <v>178</v>
      </c>
      <c r="D40" s="54">
        <v>185</v>
      </c>
      <c r="E40" s="100">
        <v>175</v>
      </c>
      <c r="F40" s="154">
        <f t="shared" si="2"/>
        <v>678</v>
      </c>
      <c r="G40" s="155">
        <f t="shared" si="3"/>
        <v>166.66666666666666</v>
      </c>
    </row>
    <row r="41" spans="1:7" ht="15">
      <c r="A41" s="12" t="s">
        <v>59</v>
      </c>
      <c r="B41" s="54">
        <v>28</v>
      </c>
      <c r="C41" s="54">
        <v>37</v>
      </c>
      <c r="D41" s="54">
        <v>66</v>
      </c>
      <c r="E41" s="100">
        <v>69</v>
      </c>
      <c r="F41" s="154">
        <f t="shared" si="2"/>
        <v>200</v>
      </c>
      <c r="G41" s="155">
        <f t="shared" si="3"/>
        <v>54.333333333333336</v>
      </c>
    </row>
    <row r="42" spans="1:7" ht="15">
      <c r="A42" s="12" t="s">
        <v>60</v>
      </c>
      <c r="B42" s="54">
        <v>141</v>
      </c>
      <c r="C42" s="54">
        <v>171</v>
      </c>
      <c r="D42" s="54">
        <v>225</v>
      </c>
      <c r="E42" s="100">
        <v>218</v>
      </c>
      <c r="F42" s="154">
        <f t="shared" si="2"/>
        <v>755</v>
      </c>
      <c r="G42" s="155">
        <f t="shared" si="3"/>
        <v>194.66666666666666</v>
      </c>
    </row>
    <row r="43" spans="1:7" ht="15">
      <c r="A43" s="12" t="s">
        <v>61</v>
      </c>
      <c r="B43" s="54">
        <v>42</v>
      </c>
      <c r="C43" s="54">
        <v>46</v>
      </c>
      <c r="D43" s="54">
        <v>49</v>
      </c>
      <c r="E43" s="100">
        <v>59</v>
      </c>
      <c r="F43" s="154">
        <f t="shared" si="2"/>
        <v>196</v>
      </c>
      <c r="G43" s="155">
        <f t="shared" si="3"/>
        <v>50</v>
      </c>
    </row>
    <row r="44" spans="1:7" ht="15">
      <c r="A44" s="12" t="s">
        <v>62</v>
      </c>
      <c r="B44" s="54">
        <v>71</v>
      </c>
      <c r="C44" s="54">
        <v>75</v>
      </c>
      <c r="D44" s="54">
        <v>78</v>
      </c>
      <c r="E44" s="100">
        <v>83</v>
      </c>
      <c r="F44" s="154">
        <f t="shared" si="2"/>
        <v>307</v>
      </c>
      <c r="G44" s="155">
        <f t="shared" si="3"/>
        <v>77.33333333333333</v>
      </c>
    </row>
    <row r="45" spans="1:7" ht="15">
      <c r="A45" s="12" t="s">
        <v>63</v>
      </c>
      <c r="B45" s="54">
        <v>174</v>
      </c>
      <c r="C45" s="54">
        <v>145</v>
      </c>
      <c r="D45" s="54">
        <v>140</v>
      </c>
      <c r="E45" s="100">
        <v>161</v>
      </c>
      <c r="F45" s="154">
        <f t="shared" si="2"/>
        <v>620</v>
      </c>
      <c r="G45" s="155">
        <f t="shared" si="3"/>
        <v>158.33333333333334</v>
      </c>
    </row>
    <row r="46" spans="1:7" ht="15">
      <c r="A46" s="12" t="s">
        <v>64</v>
      </c>
      <c r="B46" s="54">
        <v>65</v>
      </c>
      <c r="C46" s="54">
        <v>92</v>
      </c>
      <c r="D46" s="54">
        <v>114</v>
      </c>
      <c r="E46" s="100">
        <v>100</v>
      </c>
      <c r="F46" s="154">
        <f t="shared" si="2"/>
        <v>371</v>
      </c>
      <c r="G46" s="155">
        <f t="shared" si="3"/>
        <v>93</v>
      </c>
    </row>
    <row r="47" spans="1:7" ht="15">
      <c r="A47" s="12" t="s">
        <v>65</v>
      </c>
      <c r="B47" s="54">
        <v>113</v>
      </c>
      <c r="C47" s="54">
        <v>122</v>
      </c>
      <c r="D47" s="54">
        <v>160</v>
      </c>
      <c r="E47" s="100">
        <v>171</v>
      </c>
      <c r="F47" s="154">
        <f t="shared" si="2"/>
        <v>566</v>
      </c>
      <c r="G47" s="155">
        <f t="shared" si="3"/>
        <v>148</v>
      </c>
    </row>
    <row r="48" spans="1:7" ht="15">
      <c r="A48" s="12" t="s">
        <v>66</v>
      </c>
      <c r="B48" s="54">
        <v>22</v>
      </c>
      <c r="C48" s="54">
        <v>20</v>
      </c>
      <c r="D48" s="54">
        <v>24</v>
      </c>
      <c r="E48" s="100">
        <v>19</v>
      </c>
      <c r="F48" s="154">
        <f t="shared" si="2"/>
        <v>85</v>
      </c>
      <c r="G48" s="155">
        <f t="shared" si="3"/>
        <v>21.666666666666668</v>
      </c>
    </row>
    <row r="49" spans="1:7" ht="15">
      <c r="A49" s="12" t="s">
        <v>67</v>
      </c>
      <c r="B49" s="54">
        <v>92</v>
      </c>
      <c r="C49" s="54">
        <v>134</v>
      </c>
      <c r="D49" s="54">
        <v>161</v>
      </c>
      <c r="E49" s="100">
        <v>190</v>
      </c>
      <c r="F49" s="154">
        <f t="shared" si="2"/>
        <v>577</v>
      </c>
      <c r="G49" s="155">
        <f t="shared" si="3"/>
        <v>147.66666666666666</v>
      </c>
    </row>
    <row r="50" spans="1:7" ht="15">
      <c r="A50" s="12" t="s">
        <v>68</v>
      </c>
      <c r="B50" s="54">
        <v>15</v>
      </c>
      <c r="C50" s="54">
        <v>16</v>
      </c>
      <c r="D50" s="54">
        <v>24</v>
      </c>
      <c r="E50" s="100">
        <v>24</v>
      </c>
      <c r="F50" s="154">
        <f t="shared" si="2"/>
        <v>79</v>
      </c>
      <c r="G50" s="155">
        <f t="shared" si="3"/>
        <v>21</v>
      </c>
    </row>
    <row r="51" spans="1:7" ht="15">
      <c r="A51" s="12" t="s">
        <v>69</v>
      </c>
      <c r="B51" s="54">
        <v>127</v>
      </c>
      <c r="C51" s="54">
        <v>155</v>
      </c>
      <c r="D51" s="54">
        <v>128</v>
      </c>
      <c r="E51" s="100">
        <v>168</v>
      </c>
      <c r="F51" s="154">
        <f t="shared" si="2"/>
        <v>578</v>
      </c>
      <c r="G51" s="155">
        <f t="shared" si="3"/>
        <v>141</v>
      </c>
    </row>
    <row r="52" spans="1:7" ht="15">
      <c r="A52" s="12" t="s">
        <v>70</v>
      </c>
      <c r="B52" s="54">
        <v>117</v>
      </c>
      <c r="C52" s="54">
        <v>142</v>
      </c>
      <c r="D52" s="54">
        <v>168</v>
      </c>
      <c r="E52" s="100">
        <v>154</v>
      </c>
      <c r="F52" s="154">
        <f t="shared" si="2"/>
        <v>581</v>
      </c>
      <c r="G52" s="155">
        <f t="shared" si="3"/>
        <v>146.33333333333334</v>
      </c>
    </row>
    <row r="53" spans="1:7" ht="15">
      <c r="A53" s="12" t="s">
        <v>71</v>
      </c>
      <c r="B53" s="54">
        <v>140</v>
      </c>
      <c r="C53" s="54">
        <v>174</v>
      </c>
      <c r="D53" s="54">
        <v>180</v>
      </c>
      <c r="E53" s="100">
        <v>200</v>
      </c>
      <c r="F53" s="154">
        <f t="shared" si="2"/>
        <v>694</v>
      </c>
      <c r="G53" s="155">
        <f t="shared" si="3"/>
        <v>173.33333333333334</v>
      </c>
    </row>
    <row r="54" spans="1:7" ht="15">
      <c r="A54" s="12" t="s">
        <v>72</v>
      </c>
      <c r="B54" s="54">
        <v>157</v>
      </c>
      <c r="C54" s="54">
        <v>172</v>
      </c>
      <c r="D54" s="54">
        <v>174</v>
      </c>
      <c r="E54" s="100">
        <v>157</v>
      </c>
      <c r="F54" s="154">
        <f t="shared" si="2"/>
        <v>660</v>
      </c>
      <c r="G54" s="155">
        <f t="shared" si="3"/>
        <v>162.66666666666666</v>
      </c>
    </row>
    <row r="55" spans="1:7" ht="15">
      <c r="A55" s="12" t="s">
        <v>73</v>
      </c>
      <c r="B55" s="54">
        <v>63</v>
      </c>
      <c r="C55" s="54">
        <v>61</v>
      </c>
      <c r="D55" s="54">
        <v>74</v>
      </c>
      <c r="E55" s="100">
        <v>77</v>
      </c>
      <c r="F55" s="154">
        <f t="shared" si="2"/>
        <v>275</v>
      </c>
      <c r="G55" s="155">
        <f t="shared" si="3"/>
        <v>71.33333333333333</v>
      </c>
    </row>
    <row r="56" spans="1:7" ht="15">
      <c r="A56" s="12" t="s">
        <v>74</v>
      </c>
      <c r="B56" s="54">
        <v>42</v>
      </c>
      <c r="C56" s="54">
        <v>53</v>
      </c>
      <c r="D56" s="54">
        <v>51</v>
      </c>
      <c r="E56" s="100">
        <v>44</v>
      </c>
      <c r="F56" s="154">
        <f t="shared" si="2"/>
        <v>190</v>
      </c>
      <c r="G56" s="155">
        <f t="shared" si="3"/>
        <v>45.666666666666664</v>
      </c>
    </row>
    <row r="57" spans="1:10" ht="15">
      <c r="A57" s="12" t="s">
        <v>75</v>
      </c>
      <c r="B57" s="54">
        <v>43</v>
      </c>
      <c r="C57" s="54">
        <v>38</v>
      </c>
      <c r="D57" s="54">
        <v>68</v>
      </c>
      <c r="E57" s="100">
        <v>45</v>
      </c>
      <c r="F57" s="154">
        <f t="shared" si="2"/>
        <v>194</v>
      </c>
      <c r="G57" s="155">
        <f t="shared" si="3"/>
        <v>52</v>
      </c>
      <c r="I57" s="27"/>
      <c r="J57" s="26"/>
    </row>
    <row r="58" spans="1:7" ht="15">
      <c r="A58" s="12" t="s">
        <v>76</v>
      </c>
      <c r="B58" s="54">
        <v>217</v>
      </c>
      <c r="C58" s="54">
        <v>197</v>
      </c>
      <c r="D58" s="54">
        <v>197</v>
      </c>
      <c r="E58" s="100">
        <v>204</v>
      </c>
      <c r="F58" s="154">
        <f t="shared" si="2"/>
        <v>815</v>
      </c>
      <c r="G58" s="155">
        <f t="shared" si="3"/>
        <v>206</v>
      </c>
    </row>
    <row r="59" spans="1:7" ht="15">
      <c r="A59" s="12" t="s">
        <v>77</v>
      </c>
      <c r="B59" s="54">
        <v>62</v>
      </c>
      <c r="C59" s="54">
        <v>71</v>
      </c>
      <c r="D59" s="54">
        <v>100</v>
      </c>
      <c r="E59" s="100">
        <v>177</v>
      </c>
      <c r="F59" s="154">
        <f t="shared" si="2"/>
        <v>410</v>
      </c>
      <c r="G59" s="155">
        <f t="shared" si="3"/>
        <v>113</v>
      </c>
    </row>
    <row r="60" spans="1:7" ht="15">
      <c r="A60" s="12" t="s">
        <v>78</v>
      </c>
      <c r="B60" s="54">
        <v>134</v>
      </c>
      <c r="C60" s="54">
        <v>153</v>
      </c>
      <c r="D60" s="54">
        <v>117</v>
      </c>
      <c r="E60" s="100">
        <v>140</v>
      </c>
      <c r="F60" s="154">
        <f t="shared" si="2"/>
        <v>544</v>
      </c>
      <c r="G60" s="155">
        <f t="shared" si="3"/>
        <v>130.33333333333334</v>
      </c>
    </row>
    <row r="61" spans="1:7" ht="15">
      <c r="A61" s="12" t="s">
        <v>79</v>
      </c>
      <c r="B61" s="54">
        <v>68</v>
      </c>
      <c r="C61" s="54">
        <v>57</v>
      </c>
      <c r="D61" s="54">
        <v>108</v>
      </c>
      <c r="E61" s="100">
        <v>72</v>
      </c>
      <c r="F61" s="154">
        <f t="shared" si="2"/>
        <v>305</v>
      </c>
      <c r="G61" s="155">
        <f t="shared" si="3"/>
        <v>82.66666666666667</v>
      </c>
    </row>
    <row r="62" spans="1:7" ht="15">
      <c r="A62" s="12" t="s">
        <v>80</v>
      </c>
      <c r="B62" s="54">
        <v>494</v>
      </c>
      <c r="C62" s="54">
        <v>557</v>
      </c>
      <c r="D62" s="54">
        <v>886</v>
      </c>
      <c r="E62" s="100">
        <v>975</v>
      </c>
      <c r="F62" s="154">
        <f t="shared" si="2"/>
        <v>2912</v>
      </c>
      <c r="G62" s="155">
        <f t="shared" si="3"/>
        <v>785</v>
      </c>
    </row>
    <row r="63" spans="1:7" ht="15">
      <c r="A63" s="12" t="s">
        <v>81</v>
      </c>
      <c r="B63" s="54">
        <v>24</v>
      </c>
      <c r="C63" s="54">
        <v>4</v>
      </c>
      <c r="D63" s="54">
        <v>8</v>
      </c>
      <c r="E63" s="100">
        <v>17</v>
      </c>
      <c r="F63" s="154">
        <f t="shared" si="2"/>
        <v>53</v>
      </c>
      <c r="G63" s="155">
        <f t="shared" si="3"/>
        <v>16.333333333333332</v>
      </c>
    </row>
    <row r="64" spans="1:7" ht="15">
      <c r="A64" s="12" t="s">
        <v>82</v>
      </c>
      <c r="B64" s="54">
        <v>35</v>
      </c>
      <c r="C64" s="54">
        <v>23</v>
      </c>
      <c r="D64" s="54">
        <v>33</v>
      </c>
      <c r="E64" s="100">
        <v>51</v>
      </c>
      <c r="F64" s="154">
        <f t="shared" si="2"/>
        <v>142</v>
      </c>
      <c r="G64" s="155">
        <f t="shared" si="3"/>
        <v>39.666666666666664</v>
      </c>
    </row>
    <row r="65" spans="1:7" ht="15">
      <c r="A65" s="12" t="s">
        <v>83</v>
      </c>
      <c r="B65" s="54">
        <v>10</v>
      </c>
      <c r="C65" s="54">
        <v>44</v>
      </c>
      <c r="D65" s="54">
        <v>48</v>
      </c>
      <c r="E65" s="100">
        <v>14</v>
      </c>
      <c r="F65" s="154">
        <f t="shared" si="2"/>
        <v>116</v>
      </c>
      <c r="G65" s="155">
        <f t="shared" si="3"/>
        <v>24</v>
      </c>
    </row>
    <row r="66" spans="1:7" ht="15">
      <c r="A66" s="12" t="s">
        <v>84</v>
      </c>
      <c r="B66" s="54">
        <v>314</v>
      </c>
      <c r="C66" s="54">
        <v>4</v>
      </c>
      <c r="D66" s="54">
        <v>10</v>
      </c>
      <c r="E66" s="100">
        <v>279</v>
      </c>
      <c r="F66" s="154">
        <f t="shared" si="2"/>
        <v>607</v>
      </c>
      <c r="G66" s="155">
        <f t="shared" si="3"/>
        <v>201</v>
      </c>
    </row>
    <row r="67" spans="1:7" ht="15">
      <c r="A67" s="12" t="s">
        <v>85</v>
      </c>
      <c r="B67" s="54">
        <v>443</v>
      </c>
      <c r="C67" s="54">
        <v>319</v>
      </c>
      <c r="D67" s="54">
        <v>330</v>
      </c>
      <c r="E67" s="100">
        <v>617</v>
      </c>
      <c r="F67" s="154">
        <f t="shared" si="2"/>
        <v>1709</v>
      </c>
      <c r="G67" s="155">
        <f t="shared" si="3"/>
        <v>463.3333333333333</v>
      </c>
    </row>
    <row r="68" spans="1:7" ht="15">
      <c r="A68" s="12" t="s">
        <v>86</v>
      </c>
      <c r="B68" s="54">
        <v>21</v>
      </c>
      <c r="C68" s="54">
        <v>488</v>
      </c>
      <c r="D68" s="54">
        <v>519</v>
      </c>
      <c r="E68" s="100">
        <v>3</v>
      </c>
      <c r="F68" s="154">
        <f t="shared" si="2"/>
        <v>1031</v>
      </c>
      <c r="G68" s="155">
        <f t="shared" si="3"/>
        <v>181</v>
      </c>
    </row>
    <row r="69" spans="1:7" ht="15">
      <c r="A69" s="12" t="s">
        <v>98</v>
      </c>
      <c r="B69" s="54">
        <v>3</v>
      </c>
      <c r="C69" s="54">
        <v>7</v>
      </c>
      <c r="D69" s="54">
        <v>6</v>
      </c>
      <c r="E69" s="100">
        <v>2</v>
      </c>
      <c r="F69" s="154">
        <f>SUM(B69:E69)</f>
        <v>18</v>
      </c>
      <c r="G69" s="155">
        <f t="shared" si="3"/>
        <v>3.6666666666666665</v>
      </c>
    </row>
    <row r="70" spans="1:7" ht="15">
      <c r="A70" s="12" t="s">
        <v>87</v>
      </c>
      <c r="B70" s="54">
        <v>133</v>
      </c>
      <c r="C70" s="54">
        <v>167</v>
      </c>
      <c r="D70" s="54">
        <v>113</v>
      </c>
      <c r="E70" s="100">
        <v>91</v>
      </c>
      <c r="F70" s="154">
        <f>SUM(B70:E70)</f>
        <v>504</v>
      </c>
      <c r="G70" s="155">
        <f t="shared" si="3"/>
        <v>112.33333333333333</v>
      </c>
    </row>
    <row r="71" spans="1:7" ht="15.75" thickBot="1">
      <c r="A71" s="13" t="s">
        <v>88</v>
      </c>
      <c r="B71" s="56">
        <v>17</v>
      </c>
      <c r="C71" s="56">
        <v>22</v>
      </c>
      <c r="D71" s="56">
        <v>10</v>
      </c>
      <c r="E71" s="100">
        <v>21</v>
      </c>
      <c r="F71" s="156">
        <f>SUM(B71:E71)</f>
        <v>70</v>
      </c>
      <c r="G71" s="157">
        <f t="shared" si="3"/>
        <v>16</v>
      </c>
    </row>
    <row r="72" spans="1:7" ht="15.75" thickBot="1">
      <c r="A72" s="17" t="s">
        <v>89</v>
      </c>
      <c r="B72" s="158">
        <f>SUM(B5:B71)</f>
        <v>6476</v>
      </c>
      <c r="C72" s="158">
        <f>SUM(C5:C71)</f>
        <v>6858</v>
      </c>
      <c r="D72" s="158">
        <f>SUM(D5:D71)</f>
        <v>7528</v>
      </c>
      <c r="E72" s="158">
        <f>SUM(E5:E71)</f>
        <v>7883</v>
      </c>
      <c r="F72" s="158">
        <f>SUM(B72:E72)</f>
        <v>28745</v>
      </c>
      <c r="G72" s="159">
        <f>AVERAGE(B72:E72)</f>
        <v>7186.25</v>
      </c>
    </row>
    <row r="74" spans="1:5" ht="39" customHeight="1">
      <c r="A74" s="18" t="s">
        <v>90</v>
      </c>
      <c r="B74" s="32"/>
      <c r="C74" s="32"/>
      <c r="D74" s="32"/>
      <c r="E74" s="138"/>
    </row>
    <row r="75" spans="1:5" ht="15">
      <c r="A75" s="19"/>
      <c r="B75" s="33"/>
      <c r="C75" s="33"/>
      <c r="D75" s="33"/>
      <c r="E75" s="139"/>
    </row>
    <row r="76" spans="1:5" ht="90" customHeight="1">
      <c r="A76" s="18" t="s">
        <v>91</v>
      </c>
      <c r="B76" s="32"/>
      <c r="C76" s="32"/>
      <c r="D76" s="32"/>
      <c r="E76" s="138"/>
    </row>
    <row r="77" spans="1:5" ht="15">
      <c r="A77" s="18"/>
      <c r="B77" s="32"/>
      <c r="C77" s="32"/>
      <c r="D77" s="32"/>
      <c r="E77" s="139"/>
    </row>
    <row r="78" spans="1:5" ht="64.5" customHeight="1">
      <c r="A78" s="18" t="s">
        <v>92</v>
      </c>
      <c r="B78" s="32"/>
      <c r="C78" s="32"/>
      <c r="D78" s="32"/>
      <c r="E78" s="138"/>
    </row>
    <row r="79" spans="1:5" ht="15">
      <c r="A79" s="19"/>
      <c r="B79" s="33"/>
      <c r="C79" s="33"/>
      <c r="D79" s="33"/>
      <c r="E79" s="139"/>
    </row>
    <row r="80" spans="1:5" ht="39">
      <c r="A80" s="20" t="s">
        <v>93</v>
      </c>
      <c r="B80" s="34"/>
      <c r="C80" s="34"/>
      <c r="D80" s="34"/>
      <c r="E80" s="139"/>
    </row>
  </sheetData>
  <sheetProtection/>
  <printOptions/>
  <pageMargins left="0.511811024" right="0.511811024" top="0.7874015750000001" bottom="0.7874015750000001" header="0.3149606200000001" footer="0.3149606200000001"/>
  <pageSetup fitToHeight="0" fitToWidth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84.00390625" style="0" bestFit="1" customWidth="1"/>
    <col min="2" max="2" width="14.7109375" style="0" customWidth="1"/>
    <col min="3" max="3" width="14.421875" style="0" customWidth="1"/>
    <col min="4" max="4" width="14.28125" style="0" customWidth="1"/>
    <col min="5" max="5" width="14.57421875" style="0" customWidth="1"/>
    <col min="6" max="6" width="11.8515625" style="0" customWidth="1"/>
    <col min="7" max="7" width="11.28125" style="0" customWidth="1"/>
  </cols>
  <sheetData>
    <row r="1" spans="1:3" ht="15">
      <c r="A1" s="1" t="s">
        <v>0</v>
      </c>
      <c r="B1" s="41"/>
      <c r="C1" s="42"/>
    </row>
    <row r="2" spans="1:3" ht="15">
      <c r="A2" s="1" t="s">
        <v>9</v>
      </c>
      <c r="B2" s="41"/>
      <c r="C2" s="42"/>
    </row>
    <row r="3" spans="2:3" ht="15.75" thickBot="1">
      <c r="B3" s="42"/>
      <c r="C3" s="42"/>
    </row>
    <row r="4" spans="1:7" ht="30.75" thickBot="1">
      <c r="A4" s="28" t="s">
        <v>41</v>
      </c>
      <c r="B4" s="193" t="s">
        <v>293</v>
      </c>
      <c r="C4" s="192" t="s">
        <v>113</v>
      </c>
      <c r="D4" s="193" t="s">
        <v>104</v>
      </c>
      <c r="E4" s="192" t="s">
        <v>100</v>
      </c>
      <c r="F4" s="193" t="s">
        <v>294</v>
      </c>
      <c r="G4" s="161" t="s">
        <v>292</v>
      </c>
    </row>
    <row r="5" spans="1:7" ht="15">
      <c r="A5" s="21" t="s">
        <v>80</v>
      </c>
      <c r="B5" s="59">
        <v>494</v>
      </c>
      <c r="C5" s="59">
        <v>557</v>
      </c>
      <c r="D5" s="44">
        <v>886</v>
      </c>
      <c r="E5" s="38">
        <v>975</v>
      </c>
      <c r="F5" s="38">
        <f>SUM(B5:E5)</f>
        <v>2912</v>
      </c>
      <c r="G5" s="38">
        <f>AVERAGE(B5:E5)</f>
        <v>728</v>
      </c>
    </row>
    <row r="6" spans="1:7" ht="15">
      <c r="A6" s="22" t="s">
        <v>12</v>
      </c>
      <c r="B6" s="60">
        <v>604</v>
      </c>
      <c r="C6" s="60">
        <v>638</v>
      </c>
      <c r="D6" s="45">
        <v>547</v>
      </c>
      <c r="E6" s="39">
        <v>591</v>
      </c>
      <c r="F6" s="39">
        <f>SUM(B6:E6)</f>
        <v>2380</v>
      </c>
      <c r="G6" s="160">
        <f>AVERAGE(B6:E6)</f>
        <v>595</v>
      </c>
    </row>
    <row r="7" spans="1:7" ht="15">
      <c r="A7" s="23" t="s">
        <v>85</v>
      </c>
      <c r="B7" s="61">
        <v>443</v>
      </c>
      <c r="C7" s="61">
        <v>488</v>
      </c>
      <c r="D7" s="46">
        <v>519</v>
      </c>
      <c r="E7" s="39">
        <v>617</v>
      </c>
      <c r="F7" s="39">
        <f aca="true" t="shared" si="0" ref="F7:F14">SUM(B7:E7)</f>
        <v>2067</v>
      </c>
      <c r="G7" s="160">
        <f aca="true" t="shared" si="1" ref="G7:G14">AVERAGE(B7:E7)</f>
        <v>516.75</v>
      </c>
    </row>
    <row r="8" spans="1:7" ht="15">
      <c r="A8" s="23" t="s">
        <v>84</v>
      </c>
      <c r="B8" s="61">
        <v>314</v>
      </c>
      <c r="C8" s="61">
        <v>319</v>
      </c>
      <c r="D8" s="46">
        <v>330</v>
      </c>
      <c r="E8" s="39">
        <v>279</v>
      </c>
      <c r="F8" s="39">
        <f t="shared" si="0"/>
        <v>1242</v>
      </c>
      <c r="G8" s="160">
        <f t="shared" si="1"/>
        <v>310.5</v>
      </c>
    </row>
    <row r="9" spans="1:7" ht="15">
      <c r="A9" s="23" t="s">
        <v>14</v>
      </c>
      <c r="B9" s="61">
        <v>271</v>
      </c>
      <c r="C9" s="61">
        <v>250</v>
      </c>
      <c r="D9" s="46">
        <v>288</v>
      </c>
      <c r="E9" s="39">
        <v>316</v>
      </c>
      <c r="F9" s="39">
        <f t="shared" si="0"/>
        <v>1125</v>
      </c>
      <c r="G9" s="160">
        <f t="shared" si="1"/>
        <v>281.25</v>
      </c>
    </row>
    <row r="10" spans="1:7" ht="15">
      <c r="A10" s="23" t="s">
        <v>47</v>
      </c>
      <c r="B10" s="61">
        <v>267</v>
      </c>
      <c r="C10" s="61">
        <v>265</v>
      </c>
      <c r="D10" s="46">
        <v>245</v>
      </c>
      <c r="E10" s="39">
        <v>160</v>
      </c>
      <c r="F10" s="39">
        <f t="shared" si="0"/>
        <v>937</v>
      </c>
      <c r="G10" s="160">
        <f t="shared" si="1"/>
        <v>234.25</v>
      </c>
    </row>
    <row r="11" spans="1:7" ht="15">
      <c r="A11" s="23" t="s">
        <v>19</v>
      </c>
      <c r="B11" s="61">
        <v>207</v>
      </c>
      <c r="C11" s="61">
        <v>171</v>
      </c>
      <c r="D11" s="46">
        <v>267</v>
      </c>
      <c r="E11" s="39">
        <v>350</v>
      </c>
      <c r="F11" s="39">
        <f t="shared" si="0"/>
        <v>995</v>
      </c>
      <c r="G11" s="160">
        <f t="shared" si="1"/>
        <v>248.75</v>
      </c>
    </row>
    <row r="12" spans="1:7" ht="15">
      <c r="A12" s="23" t="s">
        <v>76</v>
      </c>
      <c r="B12" s="61">
        <v>217</v>
      </c>
      <c r="C12" s="61">
        <v>197</v>
      </c>
      <c r="D12" s="46">
        <v>197</v>
      </c>
      <c r="E12" s="39">
        <v>204</v>
      </c>
      <c r="F12" s="39">
        <f t="shared" si="0"/>
        <v>815</v>
      </c>
      <c r="G12" s="160">
        <f t="shared" si="1"/>
        <v>203.75</v>
      </c>
    </row>
    <row r="13" spans="1:7" ht="15">
      <c r="A13" s="23" t="s">
        <v>25</v>
      </c>
      <c r="B13" s="61">
        <v>221</v>
      </c>
      <c r="C13" s="61">
        <v>190</v>
      </c>
      <c r="D13" s="46">
        <v>171</v>
      </c>
      <c r="E13" s="39">
        <v>116</v>
      </c>
      <c r="F13" s="39">
        <f t="shared" si="0"/>
        <v>698</v>
      </c>
      <c r="G13" s="160">
        <f t="shared" si="1"/>
        <v>174.5</v>
      </c>
    </row>
    <row r="14" spans="1:7" ht="15.75" thickBot="1">
      <c r="A14" s="24" t="s">
        <v>60</v>
      </c>
      <c r="B14" s="62">
        <v>141</v>
      </c>
      <c r="C14" s="62">
        <v>171</v>
      </c>
      <c r="D14" s="47">
        <v>225</v>
      </c>
      <c r="E14" s="40">
        <v>218</v>
      </c>
      <c r="F14" s="40">
        <f t="shared" si="0"/>
        <v>755</v>
      </c>
      <c r="G14" s="194">
        <f t="shared" si="1"/>
        <v>188.75</v>
      </c>
    </row>
    <row r="15" spans="1:3" ht="15">
      <c r="A15" s="11"/>
      <c r="B15" s="48"/>
      <c r="C15" s="49"/>
    </row>
    <row r="16" spans="1:3" ht="15">
      <c r="A16" s="10"/>
      <c r="B16" s="50"/>
      <c r="C16" s="51" t="s">
        <v>35</v>
      </c>
    </row>
    <row r="17" spans="1:3" ht="15">
      <c r="A17" s="10"/>
      <c r="B17" s="50"/>
      <c r="C17" s="52"/>
    </row>
    <row r="18" spans="1:3" ht="15">
      <c r="A18" s="8"/>
      <c r="B18" s="53"/>
      <c r="C18" s="42"/>
    </row>
    <row r="19" spans="1:3" ht="15">
      <c r="A19" s="8"/>
      <c r="B19" s="53"/>
      <c r="C19" s="42"/>
    </row>
    <row r="20" spans="1:3" ht="15">
      <c r="A20" s="8"/>
      <c r="B20" s="53"/>
      <c r="C20" s="42"/>
    </row>
    <row r="21" spans="1:3" ht="26.25">
      <c r="A21" s="84" t="s">
        <v>90</v>
      </c>
      <c r="B21" s="53"/>
      <c r="C21" s="42"/>
    </row>
    <row r="22" ht="15">
      <c r="A22" s="85"/>
    </row>
    <row r="23" ht="51.75">
      <c r="A23" s="84" t="s">
        <v>91</v>
      </c>
    </row>
    <row r="24" ht="15">
      <c r="A24" s="84"/>
    </row>
    <row r="25" ht="39">
      <c r="A25" s="84" t="s">
        <v>92</v>
      </c>
    </row>
    <row r="26" ht="15">
      <c r="A26" s="85"/>
    </row>
    <row r="27" ht="26.25">
      <c r="A27" s="86" t="s">
        <v>93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8"/>
  <sheetViews>
    <sheetView zoomScalePageLayoutView="0" workbookViewId="0" topLeftCell="A166">
      <selection activeCell="T22" sqref="T22"/>
    </sheetView>
  </sheetViews>
  <sheetFormatPr defaultColWidth="9.140625" defaultRowHeight="15"/>
  <cols>
    <col min="1" max="1" width="84.00390625" style="0" bestFit="1" customWidth="1"/>
    <col min="2" max="5" width="12.421875" style="0" bestFit="1" customWidth="1"/>
    <col min="6" max="6" width="11.8515625" style="9" customWidth="1"/>
    <col min="7" max="7" width="17.57421875" style="131" bestFit="1" customWidth="1"/>
  </cols>
  <sheetData>
    <row r="1" spans="1:5" ht="15">
      <c r="A1" s="2" t="s">
        <v>0</v>
      </c>
      <c r="B1" s="2"/>
      <c r="C1" s="63"/>
      <c r="D1" s="63"/>
      <c r="E1" s="9"/>
    </row>
    <row r="2" spans="1:5" ht="15">
      <c r="A2" s="2" t="s">
        <v>9</v>
      </c>
      <c r="B2" s="2"/>
      <c r="C2" s="63"/>
      <c r="D2" s="63"/>
      <c r="E2" s="9"/>
    </row>
    <row r="3" spans="1:5" ht="15.75" thickBot="1">
      <c r="A3" s="64"/>
      <c r="B3" s="64"/>
      <c r="C3" s="65"/>
      <c r="D3" s="65"/>
      <c r="E3" s="9"/>
    </row>
    <row r="4" spans="1:7" ht="15.75" thickBot="1">
      <c r="A4" s="66" t="s">
        <v>114</v>
      </c>
      <c r="B4" s="67" t="s">
        <v>293</v>
      </c>
      <c r="C4" s="67" t="s">
        <v>113</v>
      </c>
      <c r="D4" s="67" t="s">
        <v>104</v>
      </c>
      <c r="E4" s="122" t="s">
        <v>100</v>
      </c>
      <c r="F4" s="128" t="s">
        <v>89</v>
      </c>
      <c r="G4" s="132" t="s">
        <v>291</v>
      </c>
    </row>
    <row r="5" spans="1:7" ht="15">
      <c r="A5" s="76" t="s">
        <v>199</v>
      </c>
      <c r="B5" s="162">
        <v>12</v>
      </c>
      <c r="C5" s="36">
        <v>4</v>
      </c>
      <c r="D5" s="36">
        <v>9</v>
      </c>
      <c r="E5" s="123">
        <v>6</v>
      </c>
      <c r="F5" s="123">
        <f aca="true" t="shared" si="0" ref="F5:F36">SUM(B5:E5)</f>
        <v>31</v>
      </c>
      <c r="G5" s="133">
        <f aca="true" t="shared" si="1" ref="G5:G36">AVERAGE(B5:E5)</f>
        <v>7.75</v>
      </c>
    </row>
    <row r="6" spans="1:7" ht="15">
      <c r="A6" s="77" t="s">
        <v>158</v>
      </c>
      <c r="B6" s="163">
        <v>13</v>
      </c>
      <c r="C6" s="37">
        <v>17</v>
      </c>
      <c r="D6" s="37">
        <v>13</v>
      </c>
      <c r="E6" s="124">
        <v>5</v>
      </c>
      <c r="F6" s="124">
        <f t="shared" si="0"/>
        <v>48</v>
      </c>
      <c r="G6" s="134">
        <f t="shared" si="1"/>
        <v>12</v>
      </c>
    </row>
    <row r="7" spans="1:7" ht="15">
      <c r="A7" s="77" t="s">
        <v>126</v>
      </c>
      <c r="B7" s="163">
        <v>103</v>
      </c>
      <c r="C7" s="82">
        <v>54</v>
      </c>
      <c r="D7" s="82">
        <v>33</v>
      </c>
      <c r="E7" s="125">
        <v>27</v>
      </c>
      <c r="F7" s="124">
        <f t="shared" si="0"/>
        <v>217</v>
      </c>
      <c r="G7" s="134">
        <f t="shared" si="1"/>
        <v>54.25</v>
      </c>
    </row>
    <row r="8" spans="1:7" ht="15">
      <c r="A8" s="77" t="s">
        <v>196</v>
      </c>
      <c r="B8" s="163">
        <v>0</v>
      </c>
      <c r="C8" s="82">
        <v>5</v>
      </c>
      <c r="D8" s="82">
        <v>6</v>
      </c>
      <c r="E8" s="125">
        <v>3</v>
      </c>
      <c r="F8" s="124">
        <f t="shared" si="0"/>
        <v>14</v>
      </c>
      <c r="G8" s="134">
        <f t="shared" si="1"/>
        <v>3.5</v>
      </c>
    </row>
    <row r="9" spans="1:7" ht="15">
      <c r="A9" s="77" t="s">
        <v>221</v>
      </c>
      <c r="B9" s="163">
        <v>0</v>
      </c>
      <c r="C9" s="82">
        <v>2</v>
      </c>
      <c r="D9" s="82">
        <v>4</v>
      </c>
      <c r="E9" s="125">
        <v>0</v>
      </c>
      <c r="F9" s="124">
        <f t="shared" si="0"/>
        <v>6</v>
      </c>
      <c r="G9" s="134">
        <f t="shared" si="1"/>
        <v>1.5</v>
      </c>
    </row>
    <row r="10" spans="1:7" ht="15">
      <c r="A10" s="78" t="s">
        <v>130</v>
      </c>
      <c r="B10" s="164">
        <v>27</v>
      </c>
      <c r="C10" s="82">
        <v>46</v>
      </c>
      <c r="D10" s="82">
        <v>38</v>
      </c>
      <c r="E10" s="125">
        <v>32</v>
      </c>
      <c r="F10" s="124">
        <f t="shared" si="0"/>
        <v>143</v>
      </c>
      <c r="G10" s="134">
        <f t="shared" si="1"/>
        <v>35.75</v>
      </c>
    </row>
    <row r="11" spans="1:7" ht="15">
      <c r="A11" s="78" t="s">
        <v>136</v>
      </c>
      <c r="B11" s="164">
        <v>47</v>
      </c>
      <c r="C11" s="82">
        <v>34</v>
      </c>
      <c r="D11" s="82">
        <v>73</v>
      </c>
      <c r="E11" s="125">
        <v>89</v>
      </c>
      <c r="F11" s="124">
        <f t="shared" si="0"/>
        <v>243</v>
      </c>
      <c r="G11" s="134">
        <f t="shared" si="1"/>
        <v>60.75</v>
      </c>
    </row>
    <row r="12" spans="1:7" ht="15">
      <c r="A12" s="78" t="s">
        <v>269</v>
      </c>
      <c r="B12" s="164">
        <v>1</v>
      </c>
      <c r="C12" s="82">
        <v>0</v>
      </c>
      <c r="D12" s="82">
        <v>0</v>
      </c>
      <c r="E12" s="125">
        <v>0</v>
      </c>
      <c r="F12" s="124">
        <f t="shared" si="0"/>
        <v>1</v>
      </c>
      <c r="G12" s="134">
        <f t="shared" si="1"/>
        <v>0.25</v>
      </c>
    </row>
    <row r="13" spans="1:7" ht="15">
      <c r="A13" s="78" t="s">
        <v>183</v>
      </c>
      <c r="B13" s="164">
        <v>12</v>
      </c>
      <c r="C13" s="82">
        <v>8</v>
      </c>
      <c r="D13" s="82">
        <v>4</v>
      </c>
      <c r="E13" s="125">
        <v>7</v>
      </c>
      <c r="F13" s="124">
        <f t="shared" si="0"/>
        <v>31</v>
      </c>
      <c r="G13" s="134">
        <f t="shared" si="1"/>
        <v>7.75</v>
      </c>
    </row>
    <row r="14" spans="1:7" ht="15">
      <c r="A14" s="78" t="s">
        <v>184</v>
      </c>
      <c r="B14" s="164">
        <v>8</v>
      </c>
      <c r="C14" s="82">
        <v>8</v>
      </c>
      <c r="D14" s="82">
        <v>3</v>
      </c>
      <c r="E14" s="125">
        <v>8</v>
      </c>
      <c r="F14" s="124">
        <f t="shared" si="0"/>
        <v>27</v>
      </c>
      <c r="G14" s="134">
        <f t="shared" si="1"/>
        <v>6.75</v>
      </c>
    </row>
    <row r="15" spans="1:7" ht="15">
      <c r="A15" s="78" t="s">
        <v>212</v>
      </c>
      <c r="B15" s="164">
        <v>1</v>
      </c>
      <c r="C15" s="82">
        <v>3</v>
      </c>
      <c r="D15" s="82">
        <v>7</v>
      </c>
      <c r="E15" s="125">
        <v>1</v>
      </c>
      <c r="F15" s="124">
        <f t="shared" si="0"/>
        <v>12</v>
      </c>
      <c r="G15" s="134">
        <f t="shared" si="1"/>
        <v>3</v>
      </c>
    </row>
    <row r="16" spans="1:7" ht="15">
      <c r="A16" s="78" t="s">
        <v>258</v>
      </c>
      <c r="B16" s="164">
        <v>0</v>
      </c>
      <c r="C16" s="82">
        <v>0</v>
      </c>
      <c r="D16" s="82">
        <v>1</v>
      </c>
      <c r="E16" s="125">
        <v>2</v>
      </c>
      <c r="F16" s="124">
        <f t="shared" si="0"/>
        <v>3</v>
      </c>
      <c r="G16" s="134">
        <f t="shared" si="1"/>
        <v>0.75</v>
      </c>
    </row>
    <row r="17" spans="1:7" ht="15">
      <c r="A17" s="78" t="s">
        <v>139</v>
      </c>
      <c r="B17" s="164">
        <v>28</v>
      </c>
      <c r="C17" s="82">
        <v>33</v>
      </c>
      <c r="D17" s="82">
        <v>26</v>
      </c>
      <c r="E17" s="125">
        <v>17</v>
      </c>
      <c r="F17" s="124">
        <f t="shared" si="0"/>
        <v>104</v>
      </c>
      <c r="G17" s="134">
        <f t="shared" si="1"/>
        <v>26</v>
      </c>
    </row>
    <row r="18" spans="1:7" ht="15">
      <c r="A18" s="78" t="s">
        <v>32</v>
      </c>
      <c r="B18" s="164">
        <v>549</v>
      </c>
      <c r="C18" s="82">
        <v>853</v>
      </c>
      <c r="D18" s="82">
        <v>826</v>
      </c>
      <c r="E18" s="125">
        <v>1005</v>
      </c>
      <c r="F18" s="124">
        <f t="shared" si="0"/>
        <v>3233</v>
      </c>
      <c r="G18" s="134">
        <f t="shared" si="1"/>
        <v>808.25</v>
      </c>
    </row>
    <row r="19" spans="1:7" ht="15">
      <c r="A19" s="78" t="s">
        <v>225</v>
      </c>
      <c r="B19" s="164">
        <v>0</v>
      </c>
      <c r="C19" s="82">
        <v>2</v>
      </c>
      <c r="D19" s="82">
        <v>3</v>
      </c>
      <c r="E19" s="125">
        <v>0</v>
      </c>
      <c r="F19" s="124">
        <f t="shared" si="0"/>
        <v>5</v>
      </c>
      <c r="G19" s="134">
        <f t="shared" si="1"/>
        <v>1.25</v>
      </c>
    </row>
    <row r="20" spans="1:7" ht="15">
      <c r="A20" s="78" t="s">
        <v>240</v>
      </c>
      <c r="B20" s="164">
        <v>0</v>
      </c>
      <c r="C20" s="82">
        <v>1</v>
      </c>
      <c r="D20" s="82">
        <v>0</v>
      </c>
      <c r="E20" s="125">
        <v>0</v>
      </c>
      <c r="F20" s="124">
        <f t="shared" si="0"/>
        <v>1</v>
      </c>
      <c r="G20" s="134">
        <f t="shared" si="1"/>
        <v>0.25</v>
      </c>
    </row>
    <row r="21" spans="1:7" ht="15">
      <c r="A21" s="78" t="s">
        <v>202</v>
      </c>
      <c r="B21" s="164">
        <v>9</v>
      </c>
      <c r="C21" s="82">
        <v>4</v>
      </c>
      <c r="D21" s="82">
        <v>5</v>
      </c>
      <c r="E21" s="125">
        <v>18</v>
      </c>
      <c r="F21" s="124">
        <f t="shared" si="0"/>
        <v>36</v>
      </c>
      <c r="G21" s="134">
        <f t="shared" si="1"/>
        <v>9</v>
      </c>
    </row>
    <row r="22" spans="1:7" ht="15">
      <c r="A22" s="78" t="s">
        <v>152</v>
      </c>
      <c r="B22" s="164">
        <v>12</v>
      </c>
      <c r="C22" s="82">
        <v>19</v>
      </c>
      <c r="D22" s="82">
        <v>28</v>
      </c>
      <c r="E22" s="125">
        <v>20</v>
      </c>
      <c r="F22" s="124">
        <f t="shared" si="0"/>
        <v>79</v>
      </c>
      <c r="G22" s="134">
        <f t="shared" si="1"/>
        <v>19.75</v>
      </c>
    </row>
    <row r="23" spans="1:7" ht="15">
      <c r="A23" s="78" t="s">
        <v>237</v>
      </c>
      <c r="B23" s="164">
        <v>0</v>
      </c>
      <c r="C23" s="82">
        <v>1</v>
      </c>
      <c r="D23" s="82">
        <v>1</v>
      </c>
      <c r="E23" s="125">
        <v>0</v>
      </c>
      <c r="F23" s="124">
        <f t="shared" si="0"/>
        <v>2</v>
      </c>
      <c r="G23" s="134">
        <f t="shared" si="1"/>
        <v>0.5</v>
      </c>
    </row>
    <row r="24" spans="1:7" ht="15">
      <c r="A24" s="78" t="s">
        <v>120</v>
      </c>
      <c r="B24" s="164">
        <v>61</v>
      </c>
      <c r="C24" s="82">
        <v>95</v>
      </c>
      <c r="D24" s="82">
        <v>91</v>
      </c>
      <c r="E24" s="125">
        <v>52</v>
      </c>
      <c r="F24" s="124">
        <f t="shared" si="0"/>
        <v>299</v>
      </c>
      <c r="G24" s="134">
        <f t="shared" si="1"/>
        <v>74.75</v>
      </c>
    </row>
    <row r="25" spans="1:7" ht="15">
      <c r="A25" s="78" t="s">
        <v>218</v>
      </c>
      <c r="B25" s="164">
        <v>1</v>
      </c>
      <c r="C25" s="82">
        <v>2</v>
      </c>
      <c r="D25" s="82">
        <v>6</v>
      </c>
      <c r="E25" s="125">
        <v>6</v>
      </c>
      <c r="F25" s="124">
        <f t="shared" si="0"/>
        <v>15</v>
      </c>
      <c r="G25" s="134">
        <f t="shared" si="1"/>
        <v>3.75</v>
      </c>
    </row>
    <row r="26" spans="1:7" ht="15">
      <c r="A26" s="78" t="s">
        <v>194</v>
      </c>
      <c r="B26" s="164">
        <v>2</v>
      </c>
      <c r="C26" s="82">
        <v>6</v>
      </c>
      <c r="D26" s="82">
        <v>3</v>
      </c>
      <c r="E26" s="125">
        <v>0</v>
      </c>
      <c r="F26" s="124">
        <f t="shared" si="0"/>
        <v>11</v>
      </c>
      <c r="G26" s="134">
        <f t="shared" si="1"/>
        <v>2.75</v>
      </c>
    </row>
    <row r="27" spans="1:7" ht="15">
      <c r="A27" s="78" t="s">
        <v>94</v>
      </c>
      <c r="B27" s="164">
        <v>216</v>
      </c>
      <c r="C27" s="82">
        <v>292</v>
      </c>
      <c r="D27" s="82">
        <v>284</v>
      </c>
      <c r="E27" s="125">
        <v>383</v>
      </c>
      <c r="F27" s="124">
        <f t="shared" si="0"/>
        <v>1175</v>
      </c>
      <c r="G27" s="134">
        <f t="shared" si="1"/>
        <v>293.75</v>
      </c>
    </row>
    <row r="28" spans="1:7" ht="15">
      <c r="A28" s="78" t="s">
        <v>259</v>
      </c>
      <c r="B28" s="164">
        <v>5</v>
      </c>
      <c r="C28" s="82">
        <v>0</v>
      </c>
      <c r="D28" s="82">
        <v>1</v>
      </c>
      <c r="E28" s="125">
        <v>0</v>
      </c>
      <c r="F28" s="124">
        <f t="shared" si="0"/>
        <v>6</v>
      </c>
      <c r="G28" s="134">
        <f t="shared" si="1"/>
        <v>1.5</v>
      </c>
    </row>
    <row r="29" spans="1:7" ht="15">
      <c r="A29" s="78" t="s">
        <v>241</v>
      </c>
      <c r="B29" s="164">
        <v>1</v>
      </c>
      <c r="C29" s="82">
        <v>1</v>
      </c>
      <c r="D29" s="82">
        <v>0</v>
      </c>
      <c r="E29" s="125">
        <v>1</v>
      </c>
      <c r="F29" s="124">
        <f t="shared" si="0"/>
        <v>3</v>
      </c>
      <c r="G29" s="134">
        <f t="shared" si="1"/>
        <v>0.75</v>
      </c>
    </row>
    <row r="30" spans="1:7" ht="15">
      <c r="A30" s="78" t="s">
        <v>31</v>
      </c>
      <c r="B30" s="164">
        <v>496</v>
      </c>
      <c r="C30" s="82">
        <v>610</v>
      </c>
      <c r="D30" s="82">
        <v>845</v>
      </c>
      <c r="E30" s="125">
        <v>653</v>
      </c>
      <c r="F30" s="124">
        <f t="shared" si="0"/>
        <v>2604</v>
      </c>
      <c r="G30" s="134">
        <f t="shared" si="1"/>
        <v>651</v>
      </c>
    </row>
    <row r="31" spans="1:7" ht="15">
      <c r="A31" s="78" t="s">
        <v>270</v>
      </c>
      <c r="B31" s="164">
        <v>0</v>
      </c>
      <c r="C31" s="82">
        <v>0</v>
      </c>
      <c r="D31" s="82">
        <v>0</v>
      </c>
      <c r="E31" s="125">
        <v>0</v>
      </c>
      <c r="F31" s="124">
        <f t="shared" si="0"/>
        <v>0</v>
      </c>
      <c r="G31" s="134">
        <f t="shared" si="1"/>
        <v>0</v>
      </c>
    </row>
    <row r="32" spans="1:7" ht="15">
      <c r="A32" s="78" t="s">
        <v>271</v>
      </c>
      <c r="B32" s="164">
        <v>0</v>
      </c>
      <c r="C32" s="82">
        <v>0</v>
      </c>
      <c r="D32" s="82">
        <v>0</v>
      </c>
      <c r="E32" s="125">
        <v>0</v>
      </c>
      <c r="F32" s="124">
        <f t="shared" si="0"/>
        <v>0</v>
      </c>
      <c r="G32" s="134">
        <f t="shared" si="1"/>
        <v>0</v>
      </c>
    </row>
    <row r="33" spans="1:7" ht="15">
      <c r="A33" s="78" t="s">
        <v>180</v>
      </c>
      <c r="B33" s="164">
        <v>7</v>
      </c>
      <c r="C33" s="82">
        <v>8</v>
      </c>
      <c r="D33" s="82">
        <v>20</v>
      </c>
      <c r="E33" s="125">
        <v>16</v>
      </c>
      <c r="F33" s="124">
        <f t="shared" si="0"/>
        <v>51</v>
      </c>
      <c r="G33" s="134">
        <f t="shared" si="1"/>
        <v>12.75</v>
      </c>
    </row>
    <row r="34" spans="1:7" ht="15">
      <c r="A34" s="78" t="s">
        <v>195</v>
      </c>
      <c r="B34" s="164">
        <v>11</v>
      </c>
      <c r="C34" s="82">
        <v>5</v>
      </c>
      <c r="D34" s="82">
        <v>8</v>
      </c>
      <c r="E34" s="125">
        <v>32</v>
      </c>
      <c r="F34" s="124">
        <f t="shared" si="0"/>
        <v>56</v>
      </c>
      <c r="G34" s="134">
        <f t="shared" si="1"/>
        <v>14</v>
      </c>
    </row>
    <row r="35" spans="1:7" ht="15">
      <c r="A35" s="78" t="s">
        <v>111</v>
      </c>
      <c r="B35" s="164">
        <v>186</v>
      </c>
      <c r="C35" s="82">
        <v>145</v>
      </c>
      <c r="D35" s="82">
        <v>173</v>
      </c>
      <c r="E35" s="125">
        <v>189</v>
      </c>
      <c r="F35" s="124">
        <f t="shared" si="0"/>
        <v>693</v>
      </c>
      <c r="G35" s="134">
        <f t="shared" si="1"/>
        <v>173.25</v>
      </c>
    </row>
    <row r="36" spans="1:7" ht="15">
      <c r="A36" s="78" t="s">
        <v>101</v>
      </c>
      <c r="B36" s="164">
        <v>77</v>
      </c>
      <c r="C36" s="82">
        <v>68</v>
      </c>
      <c r="D36" s="82">
        <v>238</v>
      </c>
      <c r="E36" s="125">
        <v>242</v>
      </c>
      <c r="F36" s="124">
        <f t="shared" si="0"/>
        <v>625</v>
      </c>
      <c r="G36" s="134">
        <f t="shared" si="1"/>
        <v>156.25</v>
      </c>
    </row>
    <row r="37" spans="1:7" ht="15">
      <c r="A37" s="78" t="s">
        <v>236</v>
      </c>
      <c r="B37" s="164">
        <v>0</v>
      </c>
      <c r="C37" s="82">
        <v>1</v>
      </c>
      <c r="D37" s="82">
        <v>2</v>
      </c>
      <c r="E37" s="125">
        <v>2</v>
      </c>
      <c r="F37" s="124">
        <f aca="true" t="shared" si="2" ref="F37:F68">SUM(B37:E37)</f>
        <v>5</v>
      </c>
      <c r="G37" s="134">
        <f aca="true" t="shared" si="3" ref="G37:G68">AVERAGE(B37:E37)</f>
        <v>1.25</v>
      </c>
    </row>
    <row r="38" spans="1:7" ht="15">
      <c r="A38" s="78" t="s">
        <v>272</v>
      </c>
      <c r="B38" s="164">
        <v>0</v>
      </c>
      <c r="C38" s="82">
        <v>0</v>
      </c>
      <c r="D38" s="82">
        <v>0</v>
      </c>
      <c r="E38" s="125">
        <v>2</v>
      </c>
      <c r="F38" s="124">
        <f t="shared" si="2"/>
        <v>2</v>
      </c>
      <c r="G38" s="134">
        <f t="shared" si="3"/>
        <v>0.5</v>
      </c>
    </row>
    <row r="39" spans="1:7" ht="15">
      <c r="A39" s="78" t="s">
        <v>124</v>
      </c>
      <c r="B39" s="164">
        <v>43</v>
      </c>
      <c r="C39" s="82">
        <v>74</v>
      </c>
      <c r="D39" s="82">
        <v>30</v>
      </c>
      <c r="E39" s="125">
        <v>18</v>
      </c>
      <c r="F39" s="124">
        <f t="shared" si="2"/>
        <v>165</v>
      </c>
      <c r="G39" s="134">
        <f t="shared" si="3"/>
        <v>41.25</v>
      </c>
    </row>
    <row r="40" spans="1:7" ht="15">
      <c r="A40" s="78" t="s">
        <v>178</v>
      </c>
      <c r="B40" s="164">
        <v>8</v>
      </c>
      <c r="C40" s="82">
        <v>9</v>
      </c>
      <c r="D40" s="82">
        <v>5</v>
      </c>
      <c r="E40" s="125">
        <v>6</v>
      </c>
      <c r="F40" s="124">
        <f t="shared" si="2"/>
        <v>28</v>
      </c>
      <c r="G40" s="134">
        <f t="shared" si="3"/>
        <v>7</v>
      </c>
    </row>
    <row r="41" spans="1:7" ht="15">
      <c r="A41" s="78" t="s">
        <v>137</v>
      </c>
      <c r="B41" s="164">
        <v>19</v>
      </c>
      <c r="C41" s="82">
        <v>34</v>
      </c>
      <c r="D41" s="82">
        <v>29</v>
      </c>
      <c r="E41" s="125">
        <v>43</v>
      </c>
      <c r="F41" s="124">
        <f t="shared" si="2"/>
        <v>125</v>
      </c>
      <c r="G41" s="134">
        <f t="shared" si="3"/>
        <v>31.25</v>
      </c>
    </row>
    <row r="42" spans="1:7" ht="15">
      <c r="A42" s="78" t="s">
        <v>187</v>
      </c>
      <c r="B42" s="164">
        <v>2</v>
      </c>
      <c r="C42" s="82">
        <v>7</v>
      </c>
      <c r="D42" s="82">
        <v>8</v>
      </c>
      <c r="E42" s="125">
        <v>6</v>
      </c>
      <c r="F42" s="124">
        <f t="shared" si="2"/>
        <v>23</v>
      </c>
      <c r="G42" s="134">
        <f t="shared" si="3"/>
        <v>5.75</v>
      </c>
    </row>
    <row r="43" spans="1:7" ht="15">
      <c r="A43" s="78" t="s">
        <v>161</v>
      </c>
      <c r="B43" s="164">
        <v>20</v>
      </c>
      <c r="C43" s="82">
        <v>16</v>
      </c>
      <c r="D43" s="82">
        <v>1</v>
      </c>
      <c r="E43" s="125">
        <v>0</v>
      </c>
      <c r="F43" s="124">
        <f t="shared" si="2"/>
        <v>37</v>
      </c>
      <c r="G43" s="134">
        <f t="shared" si="3"/>
        <v>9.25</v>
      </c>
    </row>
    <row r="44" spans="1:7" ht="15">
      <c r="A44" s="78" t="s">
        <v>133</v>
      </c>
      <c r="B44" s="164">
        <v>27</v>
      </c>
      <c r="C44" s="82">
        <v>39</v>
      </c>
      <c r="D44" s="82">
        <v>28</v>
      </c>
      <c r="E44" s="125">
        <v>11</v>
      </c>
      <c r="F44" s="124">
        <f t="shared" si="2"/>
        <v>105</v>
      </c>
      <c r="G44" s="134">
        <f t="shared" si="3"/>
        <v>26.25</v>
      </c>
    </row>
    <row r="45" spans="1:7" ht="15">
      <c r="A45" s="78" t="s">
        <v>249</v>
      </c>
      <c r="B45" s="164">
        <v>3</v>
      </c>
      <c r="C45" s="82">
        <v>0</v>
      </c>
      <c r="D45" s="82">
        <v>6</v>
      </c>
      <c r="E45" s="125">
        <v>2</v>
      </c>
      <c r="F45" s="124">
        <f t="shared" si="2"/>
        <v>11</v>
      </c>
      <c r="G45" s="134">
        <f t="shared" si="3"/>
        <v>2.75</v>
      </c>
    </row>
    <row r="46" spans="1:7" ht="15">
      <c r="A46" s="78" t="s">
        <v>185</v>
      </c>
      <c r="B46" s="164">
        <v>4</v>
      </c>
      <c r="C46" s="82">
        <v>7</v>
      </c>
      <c r="D46" s="82">
        <v>12</v>
      </c>
      <c r="E46" s="125">
        <v>6</v>
      </c>
      <c r="F46" s="124">
        <f t="shared" si="2"/>
        <v>29</v>
      </c>
      <c r="G46" s="134">
        <f t="shared" si="3"/>
        <v>7.25</v>
      </c>
    </row>
    <row r="47" spans="1:7" ht="15">
      <c r="A47" s="78" t="s">
        <v>140</v>
      </c>
      <c r="B47" s="164">
        <v>39</v>
      </c>
      <c r="C47" s="82">
        <v>32</v>
      </c>
      <c r="D47" s="82">
        <v>21</v>
      </c>
      <c r="E47" s="125">
        <v>9</v>
      </c>
      <c r="F47" s="124">
        <f t="shared" si="2"/>
        <v>101</v>
      </c>
      <c r="G47" s="134">
        <f t="shared" si="3"/>
        <v>25.25</v>
      </c>
    </row>
    <row r="48" spans="1:7" ht="15">
      <c r="A48" s="78" t="s">
        <v>135</v>
      </c>
      <c r="B48" s="164">
        <v>65</v>
      </c>
      <c r="C48" s="82">
        <v>36</v>
      </c>
      <c r="D48" s="82">
        <v>47</v>
      </c>
      <c r="E48" s="125">
        <v>49</v>
      </c>
      <c r="F48" s="124">
        <f t="shared" si="2"/>
        <v>197</v>
      </c>
      <c r="G48" s="134">
        <f t="shared" si="3"/>
        <v>49.25</v>
      </c>
    </row>
    <row r="49" spans="1:7" ht="15">
      <c r="A49" s="78" t="s">
        <v>169</v>
      </c>
      <c r="B49" s="164">
        <v>8</v>
      </c>
      <c r="C49" s="82">
        <v>12</v>
      </c>
      <c r="D49" s="82">
        <v>7</v>
      </c>
      <c r="E49" s="125">
        <v>14</v>
      </c>
      <c r="F49" s="124">
        <f t="shared" si="2"/>
        <v>41</v>
      </c>
      <c r="G49" s="134">
        <f t="shared" si="3"/>
        <v>10.25</v>
      </c>
    </row>
    <row r="50" spans="1:7" ht="15">
      <c r="A50" s="78" t="s">
        <v>163</v>
      </c>
      <c r="B50" s="164">
        <v>26</v>
      </c>
      <c r="C50" s="82">
        <v>15</v>
      </c>
      <c r="D50" s="82">
        <v>21</v>
      </c>
      <c r="E50" s="125">
        <v>29</v>
      </c>
      <c r="F50" s="124">
        <f t="shared" si="2"/>
        <v>91</v>
      </c>
      <c r="G50" s="134">
        <f t="shared" si="3"/>
        <v>22.75</v>
      </c>
    </row>
    <row r="51" spans="1:7" ht="15">
      <c r="A51" s="78" t="s">
        <v>226</v>
      </c>
      <c r="B51" s="164">
        <v>3</v>
      </c>
      <c r="C51" s="82">
        <v>2</v>
      </c>
      <c r="D51" s="82">
        <v>1</v>
      </c>
      <c r="E51" s="125">
        <v>2</v>
      </c>
      <c r="F51" s="124">
        <f t="shared" si="2"/>
        <v>8</v>
      </c>
      <c r="G51" s="134">
        <f t="shared" si="3"/>
        <v>2</v>
      </c>
    </row>
    <row r="52" spans="1:7" ht="15">
      <c r="A52" s="78" t="s">
        <v>160</v>
      </c>
      <c r="B52" s="164">
        <v>4</v>
      </c>
      <c r="C52" s="82">
        <v>16</v>
      </c>
      <c r="D52" s="82">
        <v>6</v>
      </c>
      <c r="E52" s="125">
        <v>5</v>
      </c>
      <c r="F52" s="124">
        <f t="shared" si="2"/>
        <v>31</v>
      </c>
      <c r="G52" s="134">
        <f t="shared" si="3"/>
        <v>7.75</v>
      </c>
    </row>
    <row r="53" spans="1:7" ht="15">
      <c r="A53" s="78" t="s">
        <v>273</v>
      </c>
      <c r="B53" s="164">
        <v>0</v>
      </c>
      <c r="C53" s="82">
        <v>0</v>
      </c>
      <c r="D53" s="82">
        <v>0</v>
      </c>
      <c r="E53" s="125">
        <v>0</v>
      </c>
      <c r="F53" s="124">
        <f t="shared" si="2"/>
        <v>0</v>
      </c>
      <c r="G53" s="134">
        <f t="shared" si="3"/>
        <v>0</v>
      </c>
    </row>
    <row r="54" spans="1:7" ht="15">
      <c r="A54" s="78" t="s">
        <v>234</v>
      </c>
      <c r="B54" s="164">
        <v>3</v>
      </c>
      <c r="C54" s="82">
        <v>1</v>
      </c>
      <c r="D54" s="82">
        <v>4</v>
      </c>
      <c r="E54" s="125">
        <v>2</v>
      </c>
      <c r="F54" s="124">
        <f t="shared" si="2"/>
        <v>10</v>
      </c>
      <c r="G54" s="134">
        <f t="shared" si="3"/>
        <v>2.5</v>
      </c>
    </row>
    <row r="55" spans="1:7" ht="15">
      <c r="A55" s="78" t="s">
        <v>222</v>
      </c>
      <c r="B55" s="164">
        <v>13</v>
      </c>
      <c r="C55" s="82">
        <v>2</v>
      </c>
      <c r="D55" s="82">
        <v>4</v>
      </c>
      <c r="E55" s="125">
        <v>8</v>
      </c>
      <c r="F55" s="124">
        <f t="shared" si="2"/>
        <v>27</v>
      </c>
      <c r="G55" s="134">
        <f t="shared" si="3"/>
        <v>6.75</v>
      </c>
    </row>
    <row r="56" spans="1:7" ht="15">
      <c r="A56" s="78" t="s">
        <v>175</v>
      </c>
      <c r="B56" s="164">
        <v>12</v>
      </c>
      <c r="C56" s="82">
        <v>9</v>
      </c>
      <c r="D56" s="82">
        <v>10</v>
      </c>
      <c r="E56" s="125">
        <v>10</v>
      </c>
      <c r="F56" s="124">
        <f t="shared" si="2"/>
        <v>41</v>
      </c>
      <c r="G56" s="134">
        <f t="shared" si="3"/>
        <v>10.25</v>
      </c>
    </row>
    <row r="57" spans="1:7" ht="15">
      <c r="A57" s="78" t="s">
        <v>214</v>
      </c>
      <c r="B57" s="164">
        <v>1</v>
      </c>
      <c r="C57" s="82">
        <v>2</v>
      </c>
      <c r="D57" s="82">
        <v>19</v>
      </c>
      <c r="E57" s="125">
        <v>5</v>
      </c>
      <c r="F57" s="124">
        <f t="shared" si="2"/>
        <v>27</v>
      </c>
      <c r="G57" s="134">
        <f t="shared" si="3"/>
        <v>6.75</v>
      </c>
    </row>
    <row r="58" spans="1:7" ht="15">
      <c r="A58" s="78" t="s">
        <v>134</v>
      </c>
      <c r="B58" s="164">
        <v>57</v>
      </c>
      <c r="C58" s="82">
        <v>38</v>
      </c>
      <c r="D58" s="82">
        <v>29</v>
      </c>
      <c r="E58" s="125">
        <v>44</v>
      </c>
      <c r="F58" s="124">
        <f t="shared" si="2"/>
        <v>168</v>
      </c>
      <c r="G58" s="134">
        <f t="shared" si="3"/>
        <v>42</v>
      </c>
    </row>
    <row r="59" spans="1:7" ht="15">
      <c r="A59" s="78" t="s">
        <v>274</v>
      </c>
      <c r="B59" s="164">
        <v>0</v>
      </c>
      <c r="C59" s="82">
        <v>0</v>
      </c>
      <c r="D59" s="82">
        <v>0</v>
      </c>
      <c r="E59" s="125">
        <v>0</v>
      </c>
      <c r="F59" s="124">
        <f t="shared" si="2"/>
        <v>0</v>
      </c>
      <c r="G59" s="134">
        <f t="shared" si="3"/>
        <v>0</v>
      </c>
    </row>
    <row r="60" spans="1:7" ht="15">
      <c r="A60" s="78" t="s">
        <v>253</v>
      </c>
      <c r="B60" s="164">
        <v>5</v>
      </c>
      <c r="C60" s="82">
        <v>0</v>
      </c>
      <c r="D60" s="82">
        <v>2</v>
      </c>
      <c r="E60" s="125">
        <v>0</v>
      </c>
      <c r="F60" s="124">
        <f t="shared" si="2"/>
        <v>7</v>
      </c>
      <c r="G60" s="134">
        <f t="shared" si="3"/>
        <v>1.75</v>
      </c>
    </row>
    <row r="61" spans="1:7" ht="15">
      <c r="A61" s="78" t="s">
        <v>248</v>
      </c>
      <c r="B61" s="164">
        <v>2</v>
      </c>
      <c r="C61" s="82">
        <v>0</v>
      </c>
      <c r="D61" s="82">
        <v>7</v>
      </c>
      <c r="E61" s="125">
        <v>8</v>
      </c>
      <c r="F61" s="124">
        <f t="shared" si="2"/>
        <v>17</v>
      </c>
      <c r="G61" s="134">
        <f t="shared" si="3"/>
        <v>4.25</v>
      </c>
    </row>
    <row r="62" spans="1:7" ht="15">
      <c r="A62" s="78" t="s">
        <v>216</v>
      </c>
      <c r="B62" s="164">
        <v>4</v>
      </c>
      <c r="C62" s="82">
        <v>2</v>
      </c>
      <c r="D62" s="82">
        <v>7</v>
      </c>
      <c r="E62" s="125">
        <v>13</v>
      </c>
      <c r="F62" s="124">
        <f t="shared" si="2"/>
        <v>26</v>
      </c>
      <c r="G62" s="134">
        <f t="shared" si="3"/>
        <v>6.5</v>
      </c>
    </row>
    <row r="63" spans="1:7" ht="15">
      <c r="A63" s="78" t="s">
        <v>138</v>
      </c>
      <c r="B63" s="164">
        <v>14</v>
      </c>
      <c r="C63" s="82">
        <v>33</v>
      </c>
      <c r="D63" s="82">
        <v>34</v>
      </c>
      <c r="E63" s="125">
        <v>32</v>
      </c>
      <c r="F63" s="124">
        <f t="shared" si="2"/>
        <v>113</v>
      </c>
      <c r="G63" s="134">
        <f t="shared" si="3"/>
        <v>28.25</v>
      </c>
    </row>
    <row r="64" spans="1:7" ht="15">
      <c r="A64" s="78" t="s">
        <v>193</v>
      </c>
      <c r="B64" s="164">
        <v>6</v>
      </c>
      <c r="C64" s="82">
        <v>6</v>
      </c>
      <c r="D64" s="82">
        <v>4</v>
      </c>
      <c r="E64" s="125">
        <v>2</v>
      </c>
      <c r="F64" s="124">
        <f t="shared" si="2"/>
        <v>18</v>
      </c>
      <c r="G64" s="134">
        <f t="shared" si="3"/>
        <v>4.5</v>
      </c>
    </row>
    <row r="65" spans="1:7" ht="15">
      <c r="A65" s="78" t="s">
        <v>192</v>
      </c>
      <c r="B65" s="164">
        <v>13</v>
      </c>
      <c r="C65" s="82">
        <v>6</v>
      </c>
      <c r="D65" s="82">
        <v>7</v>
      </c>
      <c r="E65" s="125">
        <v>12</v>
      </c>
      <c r="F65" s="124">
        <f t="shared" si="2"/>
        <v>38</v>
      </c>
      <c r="G65" s="134">
        <f t="shared" si="3"/>
        <v>9.5</v>
      </c>
    </row>
    <row r="66" spans="1:7" ht="15">
      <c r="A66" s="78" t="s">
        <v>172</v>
      </c>
      <c r="B66" s="164">
        <v>9</v>
      </c>
      <c r="C66" s="82">
        <v>10</v>
      </c>
      <c r="D66" s="82">
        <v>6</v>
      </c>
      <c r="E66" s="125">
        <v>5</v>
      </c>
      <c r="F66" s="124">
        <f t="shared" si="2"/>
        <v>30</v>
      </c>
      <c r="G66" s="134">
        <f t="shared" si="3"/>
        <v>7.5</v>
      </c>
    </row>
    <row r="67" spans="1:7" ht="15">
      <c r="A67" s="78" t="s">
        <v>164</v>
      </c>
      <c r="B67" s="164">
        <v>19</v>
      </c>
      <c r="C67" s="82">
        <v>15</v>
      </c>
      <c r="D67" s="82">
        <v>15</v>
      </c>
      <c r="E67" s="125">
        <v>93</v>
      </c>
      <c r="F67" s="124">
        <f t="shared" si="2"/>
        <v>142</v>
      </c>
      <c r="G67" s="134">
        <f t="shared" si="3"/>
        <v>35.5</v>
      </c>
    </row>
    <row r="68" spans="1:7" ht="15">
      <c r="A68" s="78" t="s">
        <v>173</v>
      </c>
      <c r="B68" s="164">
        <v>9</v>
      </c>
      <c r="C68" s="82">
        <v>9</v>
      </c>
      <c r="D68" s="82">
        <v>41</v>
      </c>
      <c r="E68" s="125">
        <v>26</v>
      </c>
      <c r="F68" s="124">
        <f t="shared" si="2"/>
        <v>85</v>
      </c>
      <c r="G68" s="134">
        <f t="shared" si="3"/>
        <v>21.25</v>
      </c>
    </row>
    <row r="69" spans="1:7" ht="15">
      <c r="A69" s="78" t="s">
        <v>260</v>
      </c>
      <c r="B69" s="164">
        <v>0</v>
      </c>
      <c r="C69" s="82">
        <v>0</v>
      </c>
      <c r="D69" s="82">
        <v>1</v>
      </c>
      <c r="E69" s="125">
        <v>0</v>
      </c>
      <c r="F69" s="124">
        <f aca="true" t="shared" si="4" ref="F69:F100">SUM(B69:E69)</f>
        <v>1</v>
      </c>
      <c r="G69" s="134">
        <f aca="true" t="shared" si="5" ref="G69:G100">AVERAGE(B69:E69)</f>
        <v>0.25</v>
      </c>
    </row>
    <row r="70" spans="1:7" ht="15">
      <c r="A70" s="78" t="s">
        <v>171</v>
      </c>
      <c r="B70" s="164">
        <v>8</v>
      </c>
      <c r="C70" s="82">
        <v>12</v>
      </c>
      <c r="D70" s="82">
        <v>0</v>
      </c>
      <c r="E70" s="125">
        <v>0</v>
      </c>
      <c r="F70" s="124">
        <f t="shared" si="4"/>
        <v>20</v>
      </c>
      <c r="G70" s="134">
        <f t="shared" si="5"/>
        <v>5</v>
      </c>
    </row>
    <row r="71" spans="1:7" ht="15">
      <c r="A71" s="78" t="s">
        <v>235</v>
      </c>
      <c r="B71" s="164">
        <v>6</v>
      </c>
      <c r="C71" s="82">
        <v>1</v>
      </c>
      <c r="D71" s="82">
        <v>4</v>
      </c>
      <c r="E71" s="125">
        <v>3</v>
      </c>
      <c r="F71" s="124">
        <f t="shared" si="4"/>
        <v>14</v>
      </c>
      <c r="G71" s="134">
        <f t="shared" si="5"/>
        <v>3.5</v>
      </c>
    </row>
    <row r="72" spans="1:7" ht="15">
      <c r="A72" s="78" t="s">
        <v>242</v>
      </c>
      <c r="B72" s="164">
        <v>1</v>
      </c>
      <c r="C72" s="82">
        <v>1</v>
      </c>
      <c r="D72" s="82">
        <v>0</v>
      </c>
      <c r="E72" s="125">
        <v>4</v>
      </c>
      <c r="F72" s="124">
        <f t="shared" si="4"/>
        <v>6</v>
      </c>
      <c r="G72" s="134">
        <f t="shared" si="5"/>
        <v>1.5</v>
      </c>
    </row>
    <row r="73" spans="1:7" ht="15">
      <c r="A73" s="78" t="s">
        <v>174</v>
      </c>
      <c r="B73" s="164">
        <v>3</v>
      </c>
      <c r="C73" s="82">
        <v>9</v>
      </c>
      <c r="D73" s="82">
        <v>12</v>
      </c>
      <c r="E73" s="125">
        <v>2</v>
      </c>
      <c r="F73" s="124">
        <f t="shared" si="4"/>
        <v>26</v>
      </c>
      <c r="G73" s="134">
        <f t="shared" si="5"/>
        <v>6.5</v>
      </c>
    </row>
    <row r="74" spans="1:7" ht="15">
      <c r="A74" s="78" t="s">
        <v>275</v>
      </c>
      <c r="B74" s="164">
        <v>0</v>
      </c>
      <c r="C74" s="82">
        <v>0</v>
      </c>
      <c r="D74" s="82">
        <v>0</v>
      </c>
      <c r="E74" s="125">
        <v>0</v>
      </c>
      <c r="F74" s="124">
        <f t="shared" si="4"/>
        <v>0</v>
      </c>
      <c r="G74" s="134">
        <f t="shared" si="5"/>
        <v>0</v>
      </c>
    </row>
    <row r="75" spans="1:7" ht="15">
      <c r="A75" s="78" t="s">
        <v>34</v>
      </c>
      <c r="B75" s="164">
        <v>208</v>
      </c>
      <c r="C75" s="82">
        <v>242</v>
      </c>
      <c r="D75" s="82">
        <v>296</v>
      </c>
      <c r="E75" s="125">
        <v>400</v>
      </c>
      <c r="F75" s="124">
        <f t="shared" si="4"/>
        <v>1146</v>
      </c>
      <c r="G75" s="134">
        <f t="shared" si="5"/>
        <v>286.5</v>
      </c>
    </row>
    <row r="76" spans="1:7" ht="15">
      <c r="A76" s="78" t="s">
        <v>182</v>
      </c>
      <c r="B76" s="164">
        <v>3</v>
      </c>
      <c r="C76" s="82">
        <v>8</v>
      </c>
      <c r="D76" s="82">
        <v>7</v>
      </c>
      <c r="E76" s="125">
        <v>7</v>
      </c>
      <c r="F76" s="124">
        <f t="shared" si="4"/>
        <v>25</v>
      </c>
      <c r="G76" s="134">
        <f t="shared" si="5"/>
        <v>6.25</v>
      </c>
    </row>
    <row r="77" spans="1:7" ht="15">
      <c r="A77" s="78" t="s">
        <v>197</v>
      </c>
      <c r="B77" s="164">
        <v>2</v>
      </c>
      <c r="C77" s="82">
        <v>5</v>
      </c>
      <c r="D77" s="82">
        <v>4</v>
      </c>
      <c r="E77" s="125">
        <v>3</v>
      </c>
      <c r="F77" s="124">
        <f t="shared" si="4"/>
        <v>14</v>
      </c>
      <c r="G77" s="134">
        <f t="shared" si="5"/>
        <v>3.5</v>
      </c>
    </row>
    <row r="78" spans="1:7" ht="15">
      <c r="A78" s="78" t="s">
        <v>118</v>
      </c>
      <c r="B78" s="164">
        <v>136</v>
      </c>
      <c r="C78" s="82">
        <v>112</v>
      </c>
      <c r="D78" s="82">
        <v>122</v>
      </c>
      <c r="E78" s="125">
        <v>76</v>
      </c>
      <c r="F78" s="124">
        <f t="shared" si="4"/>
        <v>446</v>
      </c>
      <c r="G78" s="134">
        <f t="shared" si="5"/>
        <v>111.5</v>
      </c>
    </row>
    <row r="79" spans="1:7" ht="15">
      <c r="A79" s="78" t="s">
        <v>190</v>
      </c>
      <c r="B79" s="164">
        <v>16</v>
      </c>
      <c r="C79" s="82">
        <v>6</v>
      </c>
      <c r="D79" s="82">
        <v>9</v>
      </c>
      <c r="E79" s="125">
        <v>9</v>
      </c>
      <c r="F79" s="124">
        <f t="shared" si="4"/>
        <v>40</v>
      </c>
      <c r="G79" s="134">
        <f t="shared" si="5"/>
        <v>10</v>
      </c>
    </row>
    <row r="80" spans="1:7" ht="15">
      <c r="A80" s="78" t="s">
        <v>144</v>
      </c>
      <c r="B80" s="164">
        <v>28</v>
      </c>
      <c r="C80" s="82">
        <v>27</v>
      </c>
      <c r="D80" s="82">
        <v>23</v>
      </c>
      <c r="E80" s="125">
        <v>32</v>
      </c>
      <c r="F80" s="124">
        <f t="shared" si="4"/>
        <v>110</v>
      </c>
      <c r="G80" s="134">
        <f t="shared" si="5"/>
        <v>27.5</v>
      </c>
    </row>
    <row r="81" spans="1:7" ht="15">
      <c r="A81" s="78" t="s">
        <v>110</v>
      </c>
      <c r="B81" s="164">
        <v>256</v>
      </c>
      <c r="C81" s="82">
        <v>162</v>
      </c>
      <c r="D81" s="82">
        <v>183</v>
      </c>
      <c r="E81" s="125">
        <v>169</v>
      </c>
      <c r="F81" s="124">
        <f t="shared" si="4"/>
        <v>770</v>
      </c>
      <c r="G81" s="134">
        <f t="shared" si="5"/>
        <v>192.5</v>
      </c>
    </row>
    <row r="82" spans="1:7" ht="15">
      <c r="A82" s="78" t="s">
        <v>128</v>
      </c>
      <c r="B82" s="164">
        <v>30</v>
      </c>
      <c r="C82" s="82">
        <v>47</v>
      </c>
      <c r="D82" s="82">
        <v>27</v>
      </c>
      <c r="E82" s="125">
        <v>43</v>
      </c>
      <c r="F82" s="124">
        <f t="shared" si="4"/>
        <v>147</v>
      </c>
      <c r="G82" s="134">
        <f t="shared" si="5"/>
        <v>36.75</v>
      </c>
    </row>
    <row r="83" spans="1:7" ht="15">
      <c r="A83" s="78" t="s">
        <v>165</v>
      </c>
      <c r="B83" s="164">
        <v>6</v>
      </c>
      <c r="C83" s="82">
        <v>14</v>
      </c>
      <c r="D83" s="82">
        <v>6</v>
      </c>
      <c r="E83" s="125">
        <v>6</v>
      </c>
      <c r="F83" s="124">
        <f t="shared" si="4"/>
        <v>32</v>
      </c>
      <c r="G83" s="134">
        <f t="shared" si="5"/>
        <v>8</v>
      </c>
    </row>
    <row r="84" spans="1:7" ht="15">
      <c r="A84" s="78" t="s">
        <v>189</v>
      </c>
      <c r="B84" s="164">
        <v>2</v>
      </c>
      <c r="C84" s="82">
        <v>6</v>
      </c>
      <c r="D84" s="82">
        <v>10</v>
      </c>
      <c r="E84" s="125">
        <v>5</v>
      </c>
      <c r="F84" s="124">
        <f t="shared" si="4"/>
        <v>23</v>
      </c>
      <c r="G84" s="134">
        <f t="shared" si="5"/>
        <v>5.75</v>
      </c>
    </row>
    <row r="85" spans="1:7" ht="15">
      <c r="A85" s="78" t="s">
        <v>167</v>
      </c>
      <c r="B85" s="164">
        <v>12</v>
      </c>
      <c r="C85" s="82">
        <v>13</v>
      </c>
      <c r="D85" s="82">
        <v>17</v>
      </c>
      <c r="E85" s="125">
        <v>13</v>
      </c>
      <c r="F85" s="124">
        <f t="shared" si="4"/>
        <v>55</v>
      </c>
      <c r="G85" s="134">
        <f t="shared" si="5"/>
        <v>13.75</v>
      </c>
    </row>
    <row r="86" spans="1:7" ht="15">
      <c r="A86" s="78" t="s">
        <v>223</v>
      </c>
      <c r="B86" s="164">
        <v>0</v>
      </c>
      <c r="C86" s="82">
        <v>2</v>
      </c>
      <c r="D86" s="82">
        <v>4</v>
      </c>
      <c r="E86" s="125">
        <v>3</v>
      </c>
      <c r="F86" s="124">
        <f t="shared" si="4"/>
        <v>9</v>
      </c>
      <c r="G86" s="134">
        <f t="shared" si="5"/>
        <v>2.25</v>
      </c>
    </row>
    <row r="87" spans="1:7" ht="15">
      <c r="A87" s="78" t="s">
        <v>203</v>
      </c>
      <c r="B87" s="164">
        <v>2</v>
      </c>
      <c r="C87" s="82">
        <v>4</v>
      </c>
      <c r="D87" s="82">
        <v>5</v>
      </c>
      <c r="E87" s="125">
        <v>4</v>
      </c>
      <c r="F87" s="124">
        <f t="shared" si="4"/>
        <v>15</v>
      </c>
      <c r="G87" s="134">
        <f t="shared" si="5"/>
        <v>3.75</v>
      </c>
    </row>
    <row r="88" spans="1:7" ht="15">
      <c r="A88" s="78" t="s">
        <v>168</v>
      </c>
      <c r="B88" s="164">
        <v>9</v>
      </c>
      <c r="C88" s="82">
        <v>12</v>
      </c>
      <c r="D88" s="82">
        <v>10</v>
      </c>
      <c r="E88" s="125">
        <v>7</v>
      </c>
      <c r="F88" s="124">
        <f t="shared" si="4"/>
        <v>38</v>
      </c>
      <c r="G88" s="134">
        <f t="shared" si="5"/>
        <v>9.5</v>
      </c>
    </row>
    <row r="89" spans="1:7" ht="15">
      <c r="A89" s="78" t="s">
        <v>276</v>
      </c>
      <c r="B89" s="164">
        <v>0</v>
      </c>
      <c r="C89" s="82">
        <v>0</v>
      </c>
      <c r="D89" s="82">
        <v>0</v>
      </c>
      <c r="E89" s="125">
        <v>1</v>
      </c>
      <c r="F89" s="124">
        <f t="shared" si="4"/>
        <v>1</v>
      </c>
      <c r="G89" s="134">
        <f t="shared" si="5"/>
        <v>0.25</v>
      </c>
    </row>
    <row r="90" spans="1:7" ht="15">
      <c r="A90" s="78" t="s">
        <v>147</v>
      </c>
      <c r="B90" s="164">
        <v>30</v>
      </c>
      <c r="C90" s="82">
        <v>23</v>
      </c>
      <c r="D90" s="82">
        <v>13</v>
      </c>
      <c r="E90" s="125">
        <v>5</v>
      </c>
      <c r="F90" s="124">
        <f t="shared" si="4"/>
        <v>71</v>
      </c>
      <c r="G90" s="134">
        <f t="shared" si="5"/>
        <v>17.75</v>
      </c>
    </row>
    <row r="91" spans="1:7" ht="15">
      <c r="A91" s="78" t="s">
        <v>188</v>
      </c>
      <c r="B91" s="164">
        <v>4</v>
      </c>
      <c r="C91" s="82">
        <v>7</v>
      </c>
      <c r="D91" s="82">
        <v>4</v>
      </c>
      <c r="E91" s="125">
        <v>8</v>
      </c>
      <c r="F91" s="124">
        <f t="shared" si="4"/>
        <v>23</v>
      </c>
      <c r="G91" s="134">
        <f t="shared" si="5"/>
        <v>5.75</v>
      </c>
    </row>
    <row r="92" spans="1:7" ht="15">
      <c r="A92" s="78" t="s">
        <v>166</v>
      </c>
      <c r="B92" s="164">
        <v>18</v>
      </c>
      <c r="C92" s="82">
        <v>13</v>
      </c>
      <c r="D92" s="82">
        <v>43</v>
      </c>
      <c r="E92" s="125">
        <v>24</v>
      </c>
      <c r="F92" s="124">
        <f t="shared" si="4"/>
        <v>98</v>
      </c>
      <c r="G92" s="134">
        <f t="shared" si="5"/>
        <v>24.5</v>
      </c>
    </row>
    <row r="93" spans="1:7" ht="15">
      <c r="A93" s="78" t="s">
        <v>115</v>
      </c>
      <c r="B93" s="164">
        <v>145</v>
      </c>
      <c r="C93" s="82">
        <v>141</v>
      </c>
      <c r="D93" s="82">
        <v>115</v>
      </c>
      <c r="E93" s="125">
        <v>138</v>
      </c>
      <c r="F93" s="124">
        <f t="shared" si="4"/>
        <v>539</v>
      </c>
      <c r="G93" s="134">
        <f t="shared" si="5"/>
        <v>134.75</v>
      </c>
    </row>
    <row r="94" spans="1:7" ht="15">
      <c r="A94" s="78" t="s">
        <v>122</v>
      </c>
      <c r="B94" s="164">
        <v>7</v>
      </c>
      <c r="C94" s="82">
        <v>78</v>
      </c>
      <c r="D94" s="82">
        <v>0</v>
      </c>
      <c r="E94" s="125">
        <v>1</v>
      </c>
      <c r="F94" s="124">
        <f t="shared" si="4"/>
        <v>86</v>
      </c>
      <c r="G94" s="134">
        <f t="shared" si="5"/>
        <v>21.5</v>
      </c>
    </row>
    <row r="95" spans="1:7" ht="15">
      <c r="A95" s="78" t="s">
        <v>177</v>
      </c>
      <c r="B95" s="164">
        <v>11</v>
      </c>
      <c r="C95" s="82">
        <v>9</v>
      </c>
      <c r="D95" s="82">
        <v>7</v>
      </c>
      <c r="E95" s="125">
        <v>7</v>
      </c>
      <c r="F95" s="124">
        <f t="shared" si="4"/>
        <v>34</v>
      </c>
      <c r="G95" s="134">
        <f t="shared" si="5"/>
        <v>8.5</v>
      </c>
    </row>
    <row r="96" spans="1:7" ht="15">
      <c r="A96" s="78" t="s">
        <v>170</v>
      </c>
      <c r="B96" s="164">
        <v>17</v>
      </c>
      <c r="C96" s="82">
        <v>12</v>
      </c>
      <c r="D96" s="82">
        <v>5</v>
      </c>
      <c r="E96" s="125">
        <v>16</v>
      </c>
      <c r="F96" s="124">
        <f t="shared" si="4"/>
        <v>50</v>
      </c>
      <c r="G96" s="134">
        <f t="shared" si="5"/>
        <v>12.5</v>
      </c>
    </row>
    <row r="97" spans="1:7" ht="15">
      <c r="A97" s="78" t="s">
        <v>198</v>
      </c>
      <c r="B97" s="164">
        <v>5</v>
      </c>
      <c r="C97" s="82">
        <v>5</v>
      </c>
      <c r="D97" s="82">
        <v>0</v>
      </c>
      <c r="E97" s="125">
        <v>3</v>
      </c>
      <c r="F97" s="124">
        <f t="shared" si="4"/>
        <v>13</v>
      </c>
      <c r="G97" s="134">
        <f t="shared" si="5"/>
        <v>3.25</v>
      </c>
    </row>
    <row r="98" spans="1:7" ht="15">
      <c r="A98" s="78" t="s">
        <v>186</v>
      </c>
      <c r="B98" s="164">
        <v>6</v>
      </c>
      <c r="C98" s="82">
        <v>7</v>
      </c>
      <c r="D98" s="82">
        <v>9</v>
      </c>
      <c r="E98" s="125">
        <v>7</v>
      </c>
      <c r="F98" s="124">
        <f t="shared" si="4"/>
        <v>29</v>
      </c>
      <c r="G98" s="134">
        <f t="shared" si="5"/>
        <v>7.25</v>
      </c>
    </row>
    <row r="99" spans="1:7" ht="15">
      <c r="A99" s="78" t="s">
        <v>200</v>
      </c>
      <c r="B99" s="164">
        <v>10</v>
      </c>
      <c r="C99" s="82">
        <v>4</v>
      </c>
      <c r="D99" s="82">
        <v>7</v>
      </c>
      <c r="E99" s="125">
        <v>2</v>
      </c>
      <c r="F99" s="124">
        <f t="shared" si="4"/>
        <v>23</v>
      </c>
      <c r="G99" s="134">
        <f t="shared" si="5"/>
        <v>5.75</v>
      </c>
    </row>
    <row r="100" spans="1:7" ht="15">
      <c r="A100" s="78" t="s">
        <v>149</v>
      </c>
      <c r="B100" s="164">
        <v>23</v>
      </c>
      <c r="C100" s="82">
        <v>21</v>
      </c>
      <c r="D100" s="82">
        <v>31</v>
      </c>
      <c r="E100" s="125">
        <v>18</v>
      </c>
      <c r="F100" s="124">
        <f t="shared" si="4"/>
        <v>93</v>
      </c>
      <c r="G100" s="134">
        <f t="shared" si="5"/>
        <v>23.25</v>
      </c>
    </row>
    <row r="101" spans="1:7" ht="15">
      <c r="A101" s="78" t="s">
        <v>261</v>
      </c>
      <c r="B101" s="164">
        <v>2</v>
      </c>
      <c r="C101" s="82">
        <v>0</v>
      </c>
      <c r="D101" s="82">
        <v>1</v>
      </c>
      <c r="E101" s="125">
        <v>0</v>
      </c>
      <c r="F101" s="124">
        <f aca="true" t="shared" si="6" ref="F101:F132">SUM(B101:E101)</f>
        <v>3</v>
      </c>
      <c r="G101" s="134">
        <f aca="true" t="shared" si="7" ref="G101:G132">AVERAGE(B101:E101)</f>
        <v>0.75</v>
      </c>
    </row>
    <row r="102" spans="1:7" ht="15">
      <c r="A102" s="78" t="s">
        <v>262</v>
      </c>
      <c r="B102" s="164">
        <v>0</v>
      </c>
      <c r="C102" s="82">
        <v>0</v>
      </c>
      <c r="D102" s="82">
        <v>1</v>
      </c>
      <c r="E102" s="125">
        <v>0</v>
      </c>
      <c r="F102" s="124">
        <f t="shared" si="6"/>
        <v>1</v>
      </c>
      <c r="G102" s="134">
        <f t="shared" si="7"/>
        <v>0.25</v>
      </c>
    </row>
    <row r="103" spans="1:7" ht="15">
      <c r="A103" s="78" t="s">
        <v>250</v>
      </c>
      <c r="B103" s="164">
        <v>0</v>
      </c>
      <c r="C103" s="82">
        <v>0</v>
      </c>
      <c r="D103" s="82">
        <v>4</v>
      </c>
      <c r="E103" s="125">
        <v>1</v>
      </c>
      <c r="F103" s="124">
        <f t="shared" si="6"/>
        <v>5</v>
      </c>
      <c r="G103" s="134">
        <f t="shared" si="7"/>
        <v>1.25</v>
      </c>
    </row>
    <row r="104" spans="1:7" ht="15">
      <c r="A104" s="78" t="s">
        <v>116</v>
      </c>
      <c r="B104" s="164">
        <v>144</v>
      </c>
      <c r="C104" s="82">
        <v>136</v>
      </c>
      <c r="D104" s="82">
        <v>192</v>
      </c>
      <c r="E104" s="125">
        <v>280</v>
      </c>
      <c r="F104" s="124">
        <f t="shared" si="6"/>
        <v>752</v>
      </c>
      <c r="G104" s="134">
        <f t="shared" si="7"/>
        <v>188</v>
      </c>
    </row>
    <row r="105" spans="1:7" ht="15">
      <c r="A105" s="78" t="s">
        <v>162</v>
      </c>
      <c r="B105" s="164">
        <v>6</v>
      </c>
      <c r="C105" s="82">
        <v>15</v>
      </c>
      <c r="D105" s="82">
        <v>27</v>
      </c>
      <c r="E105" s="125">
        <v>7</v>
      </c>
      <c r="F105" s="124">
        <f t="shared" si="6"/>
        <v>55</v>
      </c>
      <c r="G105" s="134">
        <f t="shared" si="7"/>
        <v>13.75</v>
      </c>
    </row>
    <row r="106" spans="1:7" ht="15">
      <c r="A106" s="78" t="s">
        <v>142</v>
      </c>
      <c r="B106" s="164">
        <v>24</v>
      </c>
      <c r="C106" s="82">
        <v>29</v>
      </c>
      <c r="D106" s="82">
        <v>24</v>
      </c>
      <c r="E106" s="125">
        <v>17</v>
      </c>
      <c r="F106" s="124">
        <f t="shared" si="6"/>
        <v>94</v>
      </c>
      <c r="G106" s="134">
        <f t="shared" si="7"/>
        <v>23.5</v>
      </c>
    </row>
    <row r="107" spans="1:7" ht="15">
      <c r="A107" s="78" t="s">
        <v>145</v>
      </c>
      <c r="B107" s="164">
        <v>31</v>
      </c>
      <c r="C107" s="82">
        <v>25</v>
      </c>
      <c r="D107" s="82">
        <v>75</v>
      </c>
      <c r="E107" s="125">
        <v>72</v>
      </c>
      <c r="F107" s="124">
        <f t="shared" si="6"/>
        <v>203</v>
      </c>
      <c r="G107" s="134">
        <f t="shared" si="7"/>
        <v>50.75</v>
      </c>
    </row>
    <row r="108" spans="1:7" ht="15">
      <c r="A108" s="78" t="s">
        <v>277</v>
      </c>
      <c r="B108" s="164">
        <v>0</v>
      </c>
      <c r="C108" s="82">
        <v>0</v>
      </c>
      <c r="D108" s="82">
        <v>0</v>
      </c>
      <c r="E108" s="125">
        <v>0</v>
      </c>
      <c r="F108" s="124">
        <f t="shared" si="6"/>
        <v>0</v>
      </c>
      <c r="G108" s="134">
        <f t="shared" si="7"/>
        <v>0</v>
      </c>
    </row>
    <row r="109" spans="1:7" ht="15">
      <c r="A109" s="78" t="s">
        <v>232</v>
      </c>
      <c r="B109" s="164">
        <v>0</v>
      </c>
      <c r="C109" s="82">
        <v>1</v>
      </c>
      <c r="D109" s="82">
        <v>7</v>
      </c>
      <c r="E109" s="125">
        <v>2</v>
      </c>
      <c r="F109" s="124">
        <f t="shared" si="6"/>
        <v>10</v>
      </c>
      <c r="G109" s="134">
        <f t="shared" si="7"/>
        <v>2.5</v>
      </c>
    </row>
    <row r="110" spans="1:7" ht="15">
      <c r="A110" s="78" t="s">
        <v>243</v>
      </c>
      <c r="B110" s="164">
        <v>1</v>
      </c>
      <c r="C110" s="82">
        <v>1</v>
      </c>
      <c r="D110" s="82">
        <v>0</v>
      </c>
      <c r="E110" s="125">
        <v>0</v>
      </c>
      <c r="F110" s="124">
        <f t="shared" si="6"/>
        <v>2</v>
      </c>
      <c r="G110" s="134">
        <f t="shared" si="7"/>
        <v>0.5</v>
      </c>
    </row>
    <row r="111" spans="1:7" ht="15">
      <c r="A111" s="78" t="s">
        <v>129</v>
      </c>
      <c r="B111" s="164">
        <v>59</v>
      </c>
      <c r="C111" s="82">
        <v>46</v>
      </c>
      <c r="D111" s="82">
        <v>64</v>
      </c>
      <c r="E111" s="125">
        <v>54</v>
      </c>
      <c r="F111" s="124">
        <f t="shared" si="6"/>
        <v>223</v>
      </c>
      <c r="G111" s="134">
        <f t="shared" si="7"/>
        <v>55.75</v>
      </c>
    </row>
    <row r="112" spans="1:7" ht="15">
      <c r="A112" s="78" t="s">
        <v>132</v>
      </c>
      <c r="B112" s="164">
        <v>47</v>
      </c>
      <c r="C112" s="82">
        <v>40</v>
      </c>
      <c r="D112" s="82">
        <v>76</v>
      </c>
      <c r="E112" s="125">
        <v>72</v>
      </c>
      <c r="F112" s="124">
        <f t="shared" si="6"/>
        <v>235</v>
      </c>
      <c r="G112" s="134">
        <f t="shared" si="7"/>
        <v>58.75</v>
      </c>
    </row>
    <row r="113" spans="1:7" ht="15">
      <c r="A113" s="78" t="s">
        <v>224</v>
      </c>
      <c r="B113" s="164">
        <v>1</v>
      </c>
      <c r="C113" s="82">
        <v>2</v>
      </c>
      <c r="D113" s="82">
        <v>4</v>
      </c>
      <c r="E113" s="125">
        <v>3</v>
      </c>
      <c r="F113" s="124">
        <f t="shared" si="6"/>
        <v>10</v>
      </c>
      <c r="G113" s="134">
        <f t="shared" si="7"/>
        <v>2.5</v>
      </c>
    </row>
    <row r="114" spans="1:7" ht="15">
      <c r="A114" s="78" t="s">
        <v>247</v>
      </c>
      <c r="B114" s="164">
        <v>0</v>
      </c>
      <c r="C114" s="82">
        <v>0</v>
      </c>
      <c r="D114" s="82">
        <v>8</v>
      </c>
      <c r="E114" s="125">
        <v>10</v>
      </c>
      <c r="F114" s="124">
        <f t="shared" si="6"/>
        <v>18</v>
      </c>
      <c r="G114" s="134">
        <f t="shared" si="7"/>
        <v>4.5</v>
      </c>
    </row>
    <row r="115" spans="1:7" ht="15">
      <c r="A115" s="78" t="s">
        <v>123</v>
      </c>
      <c r="B115" s="164">
        <v>87</v>
      </c>
      <c r="C115" s="82">
        <v>77</v>
      </c>
      <c r="D115" s="82">
        <v>88</v>
      </c>
      <c r="E115" s="125">
        <v>68</v>
      </c>
      <c r="F115" s="124">
        <f t="shared" si="6"/>
        <v>320</v>
      </c>
      <c r="G115" s="134">
        <f t="shared" si="7"/>
        <v>80</v>
      </c>
    </row>
    <row r="116" spans="1:7" ht="15">
      <c r="A116" s="78" t="s">
        <v>201</v>
      </c>
      <c r="B116" s="164">
        <v>6</v>
      </c>
      <c r="C116" s="82">
        <v>4</v>
      </c>
      <c r="D116" s="82">
        <v>7</v>
      </c>
      <c r="E116" s="125">
        <v>6</v>
      </c>
      <c r="F116" s="124">
        <f t="shared" si="6"/>
        <v>23</v>
      </c>
      <c r="G116" s="134">
        <f t="shared" si="7"/>
        <v>5.75</v>
      </c>
    </row>
    <row r="117" spans="1:7" ht="15">
      <c r="A117" s="78" t="s">
        <v>191</v>
      </c>
      <c r="B117" s="164">
        <v>1</v>
      </c>
      <c r="C117" s="82">
        <v>6</v>
      </c>
      <c r="D117" s="82">
        <v>9</v>
      </c>
      <c r="E117" s="125">
        <v>2</v>
      </c>
      <c r="F117" s="124">
        <f t="shared" si="6"/>
        <v>18</v>
      </c>
      <c r="G117" s="134">
        <f t="shared" si="7"/>
        <v>4.5</v>
      </c>
    </row>
    <row r="118" spans="1:7" ht="15">
      <c r="A118" s="78" t="s">
        <v>131</v>
      </c>
      <c r="B118" s="164">
        <v>48</v>
      </c>
      <c r="C118" s="82">
        <v>43</v>
      </c>
      <c r="D118" s="82">
        <v>0</v>
      </c>
      <c r="E118" s="125">
        <v>0</v>
      </c>
      <c r="F118" s="124">
        <f t="shared" si="6"/>
        <v>91</v>
      </c>
      <c r="G118" s="134">
        <f t="shared" si="7"/>
        <v>22.75</v>
      </c>
    </row>
    <row r="119" spans="1:7" ht="15">
      <c r="A119" s="78" t="s">
        <v>263</v>
      </c>
      <c r="B119" s="164">
        <v>1</v>
      </c>
      <c r="C119" s="82">
        <v>0</v>
      </c>
      <c r="D119" s="82">
        <v>1</v>
      </c>
      <c r="E119" s="125">
        <v>0</v>
      </c>
      <c r="F119" s="124">
        <f t="shared" si="6"/>
        <v>2</v>
      </c>
      <c r="G119" s="134">
        <f t="shared" si="7"/>
        <v>0.5</v>
      </c>
    </row>
    <row r="120" spans="1:7" ht="15">
      <c r="A120" s="78" t="s">
        <v>238</v>
      </c>
      <c r="B120" s="164">
        <v>1</v>
      </c>
      <c r="C120" s="82">
        <v>1</v>
      </c>
      <c r="D120" s="82">
        <v>1</v>
      </c>
      <c r="E120" s="125">
        <v>2</v>
      </c>
      <c r="F120" s="124">
        <f t="shared" si="6"/>
        <v>5</v>
      </c>
      <c r="G120" s="134">
        <f t="shared" si="7"/>
        <v>1.25</v>
      </c>
    </row>
    <row r="121" spans="1:7" ht="15">
      <c r="A121" s="78" t="s">
        <v>264</v>
      </c>
      <c r="B121" s="164">
        <v>0</v>
      </c>
      <c r="C121" s="82">
        <v>0</v>
      </c>
      <c r="D121" s="82">
        <v>1</v>
      </c>
      <c r="E121" s="125">
        <v>0</v>
      </c>
      <c r="F121" s="124">
        <f t="shared" si="6"/>
        <v>1</v>
      </c>
      <c r="G121" s="134">
        <f t="shared" si="7"/>
        <v>0.25</v>
      </c>
    </row>
    <row r="122" spans="1:7" ht="15">
      <c r="A122" s="78" t="s">
        <v>254</v>
      </c>
      <c r="B122" s="164">
        <v>1</v>
      </c>
      <c r="C122" s="82">
        <v>0</v>
      </c>
      <c r="D122" s="82">
        <v>2</v>
      </c>
      <c r="E122" s="125">
        <v>3</v>
      </c>
      <c r="F122" s="124">
        <f t="shared" si="6"/>
        <v>6</v>
      </c>
      <c r="G122" s="134">
        <f t="shared" si="7"/>
        <v>1.5</v>
      </c>
    </row>
    <row r="123" spans="1:7" ht="15">
      <c r="A123" s="78" t="s">
        <v>121</v>
      </c>
      <c r="B123" s="164">
        <v>152</v>
      </c>
      <c r="C123" s="82">
        <v>85</v>
      </c>
      <c r="D123" s="82">
        <v>101</v>
      </c>
      <c r="E123" s="125">
        <v>93</v>
      </c>
      <c r="F123" s="124">
        <f t="shared" si="6"/>
        <v>431</v>
      </c>
      <c r="G123" s="134">
        <f t="shared" si="7"/>
        <v>107.75</v>
      </c>
    </row>
    <row r="124" spans="1:7" ht="15">
      <c r="A124" s="78" t="s">
        <v>112</v>
      </c>
      <c r="B124" s="164">
        <v>338</v>
      </c>
      <c r="C124" s="82">
        <v>306</v>
      </c>
      <c r="D124" s="82">
        <v>184</v>
      </c>
      <c r="E124" s="125">
        <v>222</v>
      </c>
      <c r="F124" s="124">
        <f t="shared" si="6"/>
        <v>1050</v>
      </c>
      <c r="G124" s="134">
        <f t="shared" si="7"/>
        <v>262.5</v>
      </c>
    </row>
    <row r="125" spans="1:7" ht="15">
      <c r="A125" s="78" t="s">
        <v>127</v>
      </c>
      <c r="B125" s="164">
        <v>13</v>
      </c>
      <c r="C125" s="82">
        <v>52</v>
      </c>
      <c r="D125" s="82">
        <v>23</v>
      </c>
      <c r="E125" s="125">
        <v>7</v>
      </c>
      <c r="F125" s="124">
        <f t="shared" si="6"/>
        <v>95</v>
      </c>
      <c r="G125" s="134">
        <f t="shared" si="7"/>
        <v>23.75</v>
      </c>
    </row>
    <row r="126" spans="1:7" ht="15">
      <c r="A126" s="78" t="s">
        <v>251</v>
      </c>
      <c r="B126" s="164">
        <v>3</v>
      </c>
      <c r="C126" s="82">
        <v>0</v>
      </c>
      <c r="D126" s="82">
        <v>4</v>
      </c>
      <c r="E126" s="125">
        <v>3</v>
      </c>
      <c r="F126" s="124">
        <f t="shared" si="6"/>
        <v>10</v>
      </c>
      <c r="G126" s="134">
        <f t="shared" si="7"/>
        <v>2.5</v>
      </c>
    </row>
    <row r="127" spans="1:7" ht="15">
      <c r="A127" s="78" t="s">
        <v>233</v>
      </c>
      <c r="B127" s="164">
        <v>0</v>
      </c>
      <c r="C127" s="82">
        <v>1</v>
      </c>
      <c r="D127" s="82">
        <v>5</v>
      </c>
      <c r="E127" s="125">
        <v>7</v>
      </c>
      <c r="F127" s="124">
        <f t="shared" si="6"/>
        <v>13</v>
      </c>
      <c r="G127" s="134">
        <f t="shared" si="7"/>
        <v>3.25</v>
      </c>
    </row>
    <row r="128" spans="1:7" ht="15">
      <c r="A128" s="78" t="s">
        <v>231</v>
      </c>
      <c r="B128" s="164">
        <v>0</v>
      </c>
      <c r="C128" s="82">
        <v>1</v>
      </c>
      <c r="D128" s="82">
        <v>10</v>
      </c>
      <c r="E128" s="125">
        <v>12</v>
      </c>
      <c r="F128" s="124">
        <f t="shared" si="6"/>
        <v>23</v>
      </c>
      <c r="G128" s="134">
        <f t="shared" si="7"/>
        <v>5.75</v>
      </c>
    </row>
    <row r="129" spans="1:7" ht="15">
      <c r="A129" s="78" t="s">
        <v>265</v>
      </c>
      <c r="B129" s="164">
        <v>1</v>
      </c>
      <c r="C129" s="82">
        <v>0</v>
      </c>
      <c r="D129" s="82">
        <v>1</v>
      </c>
      <c r="E129" s="125">
        <v>0</v>
      </c>
      <c r="F129" s="124">
        <f t="shared" si="6"/>
        <v>2</v>
      </c>
      <c r="G129" s="134">
        <f t="shared" si="7"/>
        <v>0.5</v>
      </c>
    </row>
    <row r="130" spans="1:7" ht="15">
      <c r="A130" s="78" t="s">
        <v>278</v>
      </c>
      <c r="B130" s="164">
        <v>1</v>
      </c>
      <c r="C130" s="82">
        <v>0</v>
      </c>
      <c r="D130" s="82">
        <v>0</v>
      </c>
      <c r="E130" s="125">
        <v>1</v>
      </c>
      <c r="F130" s="124">
        <f t="shared" si="6"/>
        <v>2</v>
      </c>
      <c r="G130" s="134">
        <f t="shared" si="7"/>
        <v>0.5</v>
      </c>
    </row>
    <row r="131" spans="1:7" ht="15">
      <c r="A131" s="78" t="s">
        <v>255</v>
      </c>
      <c r="B131" s="164">
        <v>0</v>
      </c>
      <c r="C131" s="82">
        <v>0</v>
      </c>
      <c r="D131" s="82">
        <v>2</v>
      </c>
      <c r="E131" s="125">
        <v>0</v>
      </c>
      <c r="F131" s="124">
        <f t="shared" si="6"/>
        <v>2</v>
      </c>
      <c r="G131" s="134">
        <f t="shared" si="7"/>
        <v>0.5</v>
      </c>
    </row>
    <row r="132" spans="1:7" ht="15">
      <c r="A132" s="78" t="s">
        <v>215</v>
      </c>
      <c r="B132" s="164">
        <v>1</v>
      </c>
      <c r="C132" s="82">
        <v>2</v>
      </c>
      <c r="D132" s="82">
        <v>9</v>
      </c>
      <c r="E132" s="125">
        <v>11</v>
      </c>
      <c r="F132" s="124">
        <f t="shared" si="6"/>
        <v>23</v>
      </c>
      <c r="G132" s="134">
        <f t="shared" si="7"/>
        <v>5.75</v>
      </c>
    </row>
    <row r="133" spans="1:7" ht="15">
      <c r="A133" s="78" t="s">
        <v>157</v>
      </c>
      <c r="B133" s="164">
        <v>36</v>
      </c>
      <c r="C133" s="82">
        <v>18</v>
      </c>
      <c r="D133" s="82">
        <v>1</v>
      </c>
      <c r="E133" s="125">
        <v>4</v>
      </c>
      <c r="F133" s="124">
        <f aca="true" t="shared" si="8" ref="F133:F164">SUM(B133:E133)</f>
        <v>59</v>
      </c>
      <c r="G133" s="134">
        <f aca="true" t="shared" si="9" ref="G133:G164">AVERAGE(B133:E133)</f>
        <v>14.75</v>
      </c>
    </row>
    <row r="134" spans="1:7" ht="15">
      <c r="A134" s="78" t="s">
        <v>176</v>
      </c>
      <c r="B134" s="164">
        <v>3</v>
      </c>
      <c r="C134" s="82">
        <v>9</v>
      </c>
      <c r="D134" s="82">
        <v>9</v>
      </c>
      <c r="E134" s="125">
        <v>9</v>
      </c>
      <c r="F134" s="124">
        <f t="shared" si="8"/>
        <v>30</v>
      </c>
      <c r="G134" s="134">
        <f t="shared" si="9"/>
        <v>7.5</v>
      </c>
    </row>
    <row r="135" spans="1:7" ht="15">
      <c r="A135" s="78" t="s">
        <v>155</v>
      </c>
      <c r="B135" s="164">
        <v>13</v>
      </c>
      <c r="C135" s="82">
        <v>18</v>
      </c>
      <c r="D135" s="82">
        <v>13</v>
      </c>
      <c r="E135" s="125">
        <v>15</v>
      </c>
      <c r="F135" s="124">
        <f t="shared" si="8"/>
        <v>59</v>
      </c>
      <c r="G135" s="134">
        <f t="shared" si="9"/>
        <v>14.75</v>
      </c>
    </row>
    <row r="136" spans="1:7" ht="15">
      <c r="A136" s="78" t="s">
        <v>181</v>
      </c>
      <c r="B136" s="164">
        <v>1</v>
      </c>
      <c r="C136" s="82">
        <v>8</v>
      </c>
      <c r="D136" s="82">
        <v>8</v>
      </c>
      <c r="E136" s="125">
        <v>12</v>
      </c>
      <c r="F136" s="124">
        <f t="shared" si="8"/>
        <v>29</v>
      </c>
      <c r="G136" s="134">
        <f t="shared" si="9"/>
        <v>7.25</v>
      </c>
    </row>
    <row r="137" spans="1:7" ht="15">
      <c r="A137" s="78" t="s">
        <v>266</v>
      </c>
      <c r="B137" s="164">
        <v>0</v>
      </c>
      <c r="C137" s="82">
        <v>0</v>
      </c>
      <c r="D137" s="82">
        <v>1</v>
      </c>
      <c r="E137" s="125">
        <v>1</v>
      </c>
      <c r="F137" s="124">
        <f t="shared" si="8"/>
        <v>2</v>
      </c>
      <c r="G137" s="134">
        <f t="shared" si="9"/>
        <v>0.5</v>
      </c>
    </row>
    <row r="138" spans="1:7" ht="15">
      <c r="A138" s="78" t="s">
        <v>154</v>
      </c>
      <c r="B138" s="164">
        <v>22</v>
      </c>
      <c r="C138" s="82">
        <v>18</v>
      </c>
      <c r="D138" s="82">
        <v>14</v>
      </c>
      <c r="E138" s="125">
        <v>19</v>
      </c>
      <c r="F138" s="124">
        <f t="shared" si="8"/>
        <v>73</v>
      </c>
      <c r="G138" s="134">
        <f t="shared" si="9"/>
        <v>18.25</v>
      </c>
    </row>
    <row r="139" spans="1:7" ht="15">
      <c r="A139" s="78" t="s">
        <v>38</v>
      </c>
      <c r="B139" s="164">
        <v>348</v>
      </c>
      <c r="C139" s="82">
        <v>347</v>
      </c>
      <c r="D139" s="82">
        <v>405</v>
      </c>
      <c r="E139" s="125">
        <v>323</v>
      </c>
      <c r="F139" s="124">
        <f t="shared" si="8"/>
        <v>1423</v>
      </c>
      <c r="G139" s="134">
        <f t="shared" si="9"/>
        <v>355.75</v>
      </c>
    </row>
    <row r="140" spans="1:7" ht="15">
      <c r="A140" s="78" t="s">
        <v>143</v>
      </c>
      <c r="B140" s="164">
        <v>43</v>
      </c>
      <c r="C140" s="82">
        <v>28</v>
      </c>
      <c r="D140" s="82">
        <v>45</v>
      </c>
      <c r="E140" s="125">
        <v>37</v>
      </c>
      <c r="F140" s="124">
        <f t="shared" si="8"/>
        <v>153</v>
      </c>
      <c r="G140" s="134">
        <f t="shared" si="9"/>
        <v>38.25</v>
      </c>
    </row>
    <row r="141" spans="1:7" ht="15">
      <c r="A141" s="78" t="s">
        <v>36</v>
      </c>
      <c r="B141" s="164">
        <v>146</v>
      </c>
      <c r="C141" s="82">
        <v>114</v>
      </c>
      <c r="D141" s="82">
        <v>226</v>
      </c>
      <c r="E141" s="125">
        <v>253</v>
      </c>
      <c r="F141" s="124">
        <f t="shared" si="8"/>
        <v>739</v>
      </c>
      <c r="G141" s="134">
        <f t="shared" si="9"/>
        <v>184.75</v>
      </c>
    </row>
    <row r="142" spans="1:7" ht="15">
      <c r="A142" s="78" t="s">
        <v>150</v>
      </c>
      <c r="B142" s="164">
        <v>33</v>
      </c>
      <c r="C142" s="82">
        <v>20</v>
      </c>
      <c r="D142" s="82">
        <v>38</v>
      </c>
      <c r="E142" s="125">
        <v>32</v>
      </c>
      <c r="F142" s="124">
        <f t="shared" si="8"/>
        <v>123</v>
      </c>
      <c r="G142" s="134">
        <f t="shared" si="9"/>
        <v>30.75</v>
      </c>
    </row>
    <row r="143" spans="1:7" ht="15">
      <c r="A143" s="78" t="s">
        <v>153</v>
      </c>
      <c r="B143" s="164">
        <v>13</v>
      </c>
      <c r="C143" s="82">
        <v>18</v>
      </c>
      <c r="D143" s="82">
        <v>25</v>
      </c>
      <c r="E143" s="125">
        <v>30</v>
      </c>
      <c r="F143" s="124">
        <f t="shared" si="8"/>
        <v>86</v>
      </c>
      <c r="G143" s="134">
        <f t="shared" si="9"/>
        <v>21.5</v>
      </c>
    </row>
    <row r="144" spans="1:7" ht="15">
      <c r="A144" s="78" t="s">
        <v>141</v>
      </c>
      <c r="B144" s="164">
        <v>38</v>
      </c>
      <c r="C144" s="82">
        <v>31</v>
      </c>
      <c r="D144" s="82">
        <v>34</v>
      </c>
      <c r="E144" s="125">
        <v>50</v>
      </c>
      <c r="F144" s="124">
        <f t="shared" si="8"/>
        <v>153</v>
      </c>
      <c r="G144" s="134">
        <f t="shared" si="9"/>
        <v>38.25</v>
      </c>
    </row>
    <row r="145" spans="1:7" ht="15">
      <c r="A145" s="78" t="s">
        <v>279</v>
      </c>
      <c r="B145" s="164">
        <v>0</v>
      </c>
      <c r="C145" s="82">
        <v>0</v>
      </c>
      <c r="D145" s="82">
        <v>0</v>
      </c>
      <c r="E145" s="125">
        <v>0</v>
      </c>
      <c r="F145" s="124">
        <f t="shared" si="8"/>
        <v>0</v>
      </c>
      <c r="G145" s="134">
        <f t="shared" si="9"/>
        <v>0</v>
      </c>
    </row>
    <row r="146" spans="1:7" ht="15">
      <c r="A146" s="78" t="s">
        <v>109</v>
      </c>
      <c r="B146" s="164">
        <v>231</v>
      </c>
      <c r="C146" s="82">
        <v>205</v>
      </c>
      <c r="D146" s="82">
        <v>137</v>
      </c>
      <c r="E146" s="125">
        <v>152</v>
      </c>
      <c r="F146" s="124">
        <f t="shared" si="8"/>
        <v>725</v>
      </c>
      <c r="G146" s="134">
        <f t="shared" si="9"/>
        <v>181.25</v>
      </c>
    </row>
    <row r="147" spans="1:7" ht="15">
      <c r="A147" s="78" t="s">
        <v>229</v>
      </c>
      <c r="B147" s="164">
        <v>1</v>
      </c>
      <c r="C147" s="82">
        <v>2</v>
      </c>
      <c r="D147" s="82">
        <v>0</v>
      </c>
      <c r="E147" s="125">
        <v>0</v>
      </c>
      <c r="F147" s="124">
        <f t="shared" si="8"/>
        <v>3</v>
      </c>
      <c r="G147" s="134">
        <f t="shared" si="9"/>
        <v>0.75</v>
      </c>
    </row>
    <row r="148" spans="1:7" ht="15">
      <c r="A148" s="78" t="s">
        <v>159</v>
      </c>
      <c r="B148" s="164">
        <v>28</v>
      </c>
      <c r="C148" s="82">
        <v>16</v>
      </c>
      <c r="D148" s="82">
        <v>15</v>
      </c>
      <c r="E148" s="125">
        <v>7</v>
      </c>
      <c r="F148" s="124">
        <f t="shared" si="8"/>
        <v>66</v>
      </c>
      <c r="G148" s="134">
        <f t="shared" si="9"/>
        <v>16.5</v>
      </c>
    </row>
    <row r="149" spans="1:7" ht="15">
      <c r="A149" s="78" t="s">
        <v>280</v>
      </c>
      <c r="B149" s="164">
        <v>3</v>
      </c>
      <c r="C149" s="82">
        <v>0</v>
      </c>
      <c r="D149" s="82">
        <v>0</v>
      </c>
      <c r="E149" s="125">
        <v>2</v>
      </c>
      <c r="F149" s="124">
        <f t="shared" si="8"/>
        <v>5</v>
      </c>
      <c r="G149" s="134">
        <f t="shared" si="9"/>
        <v>1.25</v>
      </c>
    </row>
    <row r="150" spans="1:7" ht="15">
      <c r="A150" s="78" t="s">
        <v>267</v>
      </c>
      <c r="B150" s="164">
        <v>0</v>
      </c>
      <c r="C150" s="82">
        <v>0</v>
      </c>
      <c r="D150" s="82">
        <v>1</v>
      </c>
      <c r="E150" s="125">
        <v>0</v>
      </c>
      <c r="F150" s="124">
        <f t="shared" si="8"/>
        <v>1</v>
      </c>
      <c r="G150" s="134">
        <f t="shared" si="9"/>
        <v>0.25</v>
      </c>
    </row>
    <row r="151" spans="1:7" ht="15">
      <c r="A151" s="78" t="s">
        <v>213</v>
      </c>
      <c r="B151" s="164">
        <v>1</v>
      </c>
      <c r="C151" s="82">
        <v>3</v>
      </c>
      <c r="D151" s="82">
        <v>0</v>
      </c>
      <c r="E151" s="125">
        <v>1</v>
      </c>
      <c r="F151" s="124">
        <f t="shared" si="8"/>
        <v>5</v>
      </c>
      <c r="G151" s="134">
        <f t="shared" si="9"/>
        <v>1.25</v>
      </c>
    </row>
    <row r="152" spans="1:7" ht="15">
      <c r="A152" s="78" t="s">
        <v>156</v>
      </c>
      <c r="B152" s="164">
        <v>14</v>
      </c>
      <c r="C152" s="82">
        <v>18</v>
      </c>
      <c r="D152" s="82">
        <v>6</v>
      </c>
      <c r="E152" s="125">
        <v>15</v>
      </c>
      <c r="F152" s="124">
        <f t="shared" si="8"/>
        <v>53</v>
      </c>
      <c r="G152" s="134">
        <f t="shared" si="9"/>
        <v>13.25</v>
      </c>
    </row>
    <row r="153" spans="1:7" ht="15">
      <c r="A153" s="78" t="s">
        <v>105</v>
      </c>
      <c r="B153" s="164">
        <v>503</v>
      </c>
      <c r="C153" s="82">
        <v>561</v>
      </c>
      <c r="D153" s="82">
        <v>438</v>
      </c>
      <c r="E153" s="125">
        <v>528</v>
      </c>
      <c r="F153" s="124">
        <f t="shared" si="8"/>
        <v>2030</v>
      </c>
      <c r="G153" s="134">
        <f t="shared" si="9"/>
        <v>507.5</v>
      </c>
    </row>
    <row r="154" spans="1:7" ht="15">
      <c r="A154" s="78" t="s">
        <v>281</v>
      </c>
      <c r="B154" s="164">
        <v>0</v>
      </c>
      <c r="C154" s="82">
        <v>0</v>
      </c>
      <c r="D154" s="82">
        <v>0</v>
      </c>
      <c r="E154" s="125">
        <v>0</v>
      </c>
      <c r="F154" s="124">
        <f t="shared" si="8"/>
        <v>0</v>
      </c>
      <c r="G154" s="134">
        <f t="shared" si="9"/>
        <v>0</v>
      </c>
    </row>
    <row r="155" spans="1:7" ht="15">
      <c r="A155" s="78" t="s">
        <v>282</v>
      </c>
      <c r="B155" s="164">
        <v>0</v>
      </c>
      <c r="C155" s="82">
        <v>0</v>
      </c>
      <c r="D155" s="82">
        <v>0</v>
      </c>
      <c r="E155" s="125">
        <v>13</v>
      </c>
      <c r="F155" s="124">
        <f t="shared" si="8"/>
        <v>13</v>
      </c>
      <c r="G155" s="134">
        <f t="shared" si="9"/>
        <v>3.25</v>
      </c>
    </row>
    <row r="156" spans="1:7" ht="15">
      <c r="A156" s="78" t="s">
        <v>220</v>
      </c>
      <c r="B156" s="164">
        <v>3</v>
      </c>
      <c r="C156" s="82">
        <v>2</v>
      </c>
      <c r="D156" s="82">
        <v>5</v>
      </c>
      <c r="E156" s="125">
        <v>0</v>
      </c>
      <c r="F156" s="124">
        <f t="shared" si="8"/>
        <v>10</v>
      </c>
      <c r="G156" s="134">
        <f t="shared" si="9"/>
        <v>2.5</v>
      </c>
    </row>
    <row r="157" spans="1:7" ht="15">
      <c r="A157" s="78" t="s">
        <v>230</v>
      </c>
      <c r="B157" s="164">
        <v>4</v>
      </c>
      <c r="C157" s="82">
        <v>2</v>
      </c>
      <c r="D157" s="82">
        <v>0</v>
      </c>
      <c r="E157" s="125">
        <v>0</v>
      </c>
      <c r="F157" s="124">
        <f t="shared" si="8"/>
        <v>6</v>
      </c>
      <c r="G157" s="134">
        <f t="shared" si="9"/>
        <v>1.5</v>
      </c>
    </row>
    <row r="158" spans="1:7" ht="15">
      <c r="A158" s="78" t="s">
        <v>283</v>
      </c>
      <c r="B158" s="164">
        <v>0</v>
      </c>
      <c r="C158" s="82">
        <v>0</v>
      </c>
      <c r="D158" s="82">
        <v>0</v>
      </c>
      <c r="E158" s="125">
        <v>2</v>
      </c>
      <c r="F158" s="124">
        <f t="shared" si="8"/>
        <v>2</v>
      </c>
      <c r="G158" s="134">
        <f t="shared" si="9"/>
        <v>0.5</v>
      </c>
    </row>
    <row r="159" spans="1:7" ht="15">
      <c r="A159" s="78" t="s">
        <v>106</v>
      </c>
      <c r="B159" s="164">
        <v>56</v>
      </c>
      <c r="C159" s="82">
        <v>72</v>
      </c>
      <c r="D159" s="82">
        <v>204</v>
      </c>
      <c r="E159" s="125">
        <v>224</v>
      </c>
      <c r="F159" s="124">
        <f t="shared" si="8"/>
        <v>556</v>
      </c>
      <c r="G159" s="134">
        <f t="shared" si="9"/>
        <v>139</v>
      </c>
    </row>
    <row r="160" spans="1:7" ht="15">
      <c r="A160" s="78" t="s">
        <v>284</v>
      </c>
      <c r="B160" s="164">
        <v>0</v>
      </c>
      <c r="C160" s="82">
        <v>0</v>
      </c>
      <c r="D160" s="82">
        <v>0</v>
      </c>
      <c r="E160" s="125">
        <v>2</v>
      </c>
      <c r="F160" s="124">
        <f t="shared" si="8"/>
        <v>2</v>
      </c>
      <c r="G160" s="134">
        <f t="shared" si="9"/>
        <v>0.5</v>
      </c>
    </row>
    <row r="161" spans="1:7" ht="15">
      <c r="A161" s="78" t="s">
        <v>146</v>
      </c>
      <c r="B161" s="164">
        <v>11</v>
      </c>
      <c r="C161" s="82">
        <v>24</v>
      </c>
      <c r="D161" s="82">
        <v>23</v>
      </c>
      <c r="E161" s="125">
        <v>15</v>
      </c>
      <c r="F161" s="124">
        <f t="shared" si="8"/>
        <v>73</v>
      </c>
      <c r="G161" s="134">
        <f t="shared" si="9"/>
        <v>18.25</v>
      </c>
    </row>
    <row r="162" spans="1:7" ht="15">
      <c r="A162" s="78" t="s">
        <v>205</v>
      </c>
      <c r="B162" s="164">
        <v>1</v>
      </c>
      <c r="C162" s="82">
        <v>4</v>
      </c>
      <c r="D162" s="82">
        <v>3</v>
      </c>
      <c r="E162" s="125">
        <v>2</v>
      </c>
      <c r="F162" s="124">
        <f t="shared" si="8"/>
        <v>10</v>
      </c>
      <c r="G162" s="134">
        <f t="shared" si="9"/>
        <v>2.5</v>
      </c>
    </row>
    <row r="163" spans="1:7" ht="15">
      <c r="A163" s="78" t="s">
        <v>268</v>
      </c>
      <c r="B163" s="164">
        <v>0</v>
      </c>
      <c r="C163" s="82">
        <v>0</v>
      </c>
      <c r="D163" s="82">
        <v>1</v>
      </c>
      <c r="E163" s="125">
        <v>1</v>
      </c>
      <c r="F163" s="124">
        <f t="shared" si="8"/>
        <v>2</v>
      </c>
      <c r="G163" s="134">
        <f t="shared" si="9"/>
        <v>0.5</v>
      </c>
    </row>
    <row r="164" spans="1:7" ht="15">
      <c r="A164" s="78" t="s">
        <v>256</v>
      </c>
      <c r="B164" s="164">
        <v>0</v>
      </c>
      <c r="C164" s="82">
        <v>0</v>
      </c>
      <c r="D164" s="82">
        <v>2</v>
      </c>
      <c r="E164" s="125">
        <v>0</v>
      </c>
      <c r="F164" s="124">
        <f t="shared" si="8"/>
        <v>2</v>
      </c>
      <c r="G164" s="134">
        <f t="shared" si="9"/>
        <v>0.5</v>
      </c>
    </row>
    <row r="165" spans="1:7" ht="15">
      <c r="A165" s="78" t="s">
        <v>244</v>
      </c>
      <c r="B165" s="164">
        <v>0</v>
      </c>
      <c r="C165" s="82">
        <v>1</v>
      </c>
      <c r="D165" s="82">
        <v>0</v>
      </c>
      <c r="E165" s="125">
        <v>0</v>
      </c>
      <c r="F165" s="124">
        <f aca="true" t="shared" si="10" ref="F165:F189">SUM(B165:E165)</f>
        <v>1</v>
      </c>
      <c r="G165" s="134">
        <f aca="true" t="shared" si="11" ref="G165:G190">AVERAGE(B165:E165)</f>
        <v>0.25</v>
      </c>
    </row>
    <row r="166" spans="1:7" ht="15">
      <c r="A166" s="78" t="s">
        <v>206</v>
      </c>
      <c r="B166" s="164">
        <v>3</v>
      </c>
      <c r="C166" s="82">
        <v>4</v>
      </c>
      <c r="D166" s="82">
        <v>3</v>
      </c>
      <c r="E166" s="125">
        <v>3</v>
      </c>
      <c r="F166" s="124">
        <f t="shared" si="10"/>
        <v>13</v>
      </c>
      <c r="G166" s="134">
        <f t="shared" si="11"/>
        <v>3.25</v>
      </c>
    </row>
    <row r="167" spans="1:7" ht="15">
      <c r="A167" s="78" t="s">
        <v>211</v>
      </c>
      <c r="B167" s="164">
        <v>1</v>
      </c>
      <c r="C167" s="82">
        <v>3</v>
      </c>
      <c r="D167" s="82">
        <v>9</v>
      </c>
      <c r="E167" s="125">
        <v>6</v>
      </c>
      <c r="F167" s="124">
        <f t="shared" si="10"/>
        <v>19</v>
      </c>
      <c r="G167" s="134">
        <f t="shared" si="11"/>
        <v>4.75</v>
      </c>
    </row>
    <row r="168" spans="1:7" ht="15">
      <c r="A168" s="78" t="s">
        <v>219</v>
      </c>
      <c r="B168" s="164">
        <v>4</v>
      </c>
      <c r="C168" s="82">
        <v>2</v>
      </c>
      <c r="D168" s="82">
        <v>6</v>
      </c>
      <c r="E168" s="125">
        <v>2</v>
      </c>
      <c r="F168" s="124">
        <f t="shared" si="10"/>
        <v>14</v>
      </c>
      <c r="G168" s="134">
        <f t="shared" si="11"/>
        <v>3.5</v>
      </c>
    </row>
    <row r="169" spans="1:7" ht="15">
      <c r="A169" s="78" t="s">
        <v>239</v>
      </c>
      <c r="B169" s="164">
        <v>0</v>
      </c>
      <c r="C169" s="82">
        <v>1</v>
      </c>
      <c r="D169" s="82">
        <v>1</v>
      </c>
      <c r="E169" s="125">
        <v>5</v>
      </c>
      <c r="F169" s="124">
        <f t="shared" si="10"/>
        <v>7</v>
      </c>
      <c r="G169" s="134">
        <f t="shared" si="11"/>
        <v>1.75</v>
      </c>
    </row>
    <row r="170" spans="1:7" ht="15">
      <c r="A170" s="78" t="s">
        <v>252</v>
      </c>
      <c r="B170" s="164">
        <v>0</v>
      </c>
      <c r="C170" s="82">
        <v>0</v>
      </c>
      <c r="D170" s="82">
        <v>3</v>
      </c>
      <c r="E170" s="125">
        <v>11</v>
      </c>
      <c r="F170" s="124">
        <f t="shared" si="10"/>
        <v>14</v>
      </c>
      <c r="G170" s="134">
        <f t="shared" si="11"/>
        <v>3.5</v>
      </c>
    </row>
    <row r="171" spans="1:7" ht="15">
      <c r="A171" s="78" t="s">
        <v>285</v>
      </c>
      <c r="B171" s="164">
        <v>0</v>
      </c>
      <c r="C171" s="82">
        <v>0</v>
      </c>
      <c r="D171" s="82">
        <v>0</v>
      </c>
      <c r="E171" s="125">
        <v>0</v>
      </c>
      <c r="F171" s="124">
        <f t="shared" si="10"/>
        <v>0</v>
      </c>
      <c r="G171" s="134">
        <f t="shared" si="11"/>
        <v>0</v>
      </c>
    </row>
    <row r="172" spans="1:7" ht="15">
      <c r="A172" s="78" t="s">
        <v>217</v>
      </c>
      <c r="B172" s="164">
        <v>0</v>
      </c>
      <c r="C172" s="82">
        <v>2</v>
      </c>
      <c r="D172" s="82">
        <v>7</v>
      </c>
      <c r="E172" s="125">
        <v>10</v>
      </c>
      <c r="F172" s="124">
        <f t="shared" si="10"/>
        <v>19</v>
      </c>
      <c r="G172" s="134">
        <f t="shared" si="11"/>
        <v>4.75</v>
      </c>
    </row>
    <row r="173" spans="1:7" ht="15">
      <c r="A173" s="78" t="s">
        <v>125</v>
      </c>
      <c r="B173" s="164">
        <v>74</v>
      </c>
      <c r="C173" s="82">
        <v>66</v>
      </c>
      <c r="D173" s="82">
        <v>63</v>
      </c>
      <c r="E173" s="125">
        <v>63</v>
      </c>
      <c r="F173" s="124">
        <f t="shared" si="10"/>
        <v>266</v>
      </c>
      <c r="G173" s="134">
        <f t="shared" si="11"/>
        <v>66.5</v>
      </c>
    </row>
    <row r="174" spans="1:7" ht="15">
      <c r="A174" s="78" t="s">
        <v>257</v>
      </c>
      <c r="B174" s="164">
        <v>0</v>
      </c>
      <c r="C174" s="82">
        <v>0</v>
      </c>
      <c r="D174" s="82">
        <v>2</v>
      </c>
      <c r="E174" s="125">
        <v>0</v>
      </c>
      <c r="F174" s="124">
        <f t="shared" si="10"/>
        <v>2</v>
      </c>
      <c r="G174" s="134">
        <f t="shared" si="11"/>
        <v>0.5</v>
      </c>
    </row>
    <row r="175" spans="1:7" ht="15">
      <c r="A175" s="78" t="s">
        <v>227</v>
      </c>
      <c r="B175" s="164">
        <v>1</v>
      </c>
      <c r="C175" s="82">
        <v>2</v>
      </c>
      <c r="D175" s="82">
        <v>1</v>
      </c>
      <c r="E175" s="125">
        <v>1</v>
      </c>
      <c r="F175" s="124">
        <f t="shared" si="10"/>
        <v>5</v>
      </c>
      <c r="G175" s="134">
        <f t="shared" si="11"/>
        <v>1.25</v>
      </c>
    </row>
    <row r="176" spans="1:7" ht="15">
      <c r="A176" s="78" t="s">
        <v>148</v>
      </c>
      <c r="B176" s="164">
        <v>8</v>
      </c>
      <c r="C176" s="82">
        <v>23</v>
      </c>
      <c r="D176" s="82">
        <v>4</v>
      </c>
      <c r="E176" s="125">
        <v>4</v>
      </c>
      <c r="F176" s="124">
        <f t="shared" si="10"/>
        <v>39</v>
      </c>
      <c r="G176" s="134">
        <f t="shared" si="11"/>
        <v>9.75</v>
      </c>
    </row>
    <row r="177" spans="1:7" ht="15">
      <c r="A177" s="78" t="s">
        <v>151</v>
      </c>
      <c r="B177" s="164">
        <v>17</v>
      </c>
      <c r="C177" s="82">
        <v>20</v>
      </c>
      <c r="D177" s="82">
        <v>15</v>
      </c>
      <c r="E177" s="125">
        <v>7</v>
      </c>
      <c r="F177" s="124">
        <f t="shared" si="10"/>
        <v>59</v>
      </c>
      <c r="G177" s="134">
        <f t="shared" si="11"/>
        <v>14.75</v>
      </c>
    </row>
    <row r="178" spans="1:7" ht="15">
      <c r="A178" s="78" t="s">
        <v>207</v>
      </c>
      <c r="B178" s="164">
        <v>2</v>
      </c>
      <c r="C178" s="82">
        <v>4</v>
      </c>
      <c r="D178" s="82">
        <v>3</v>
      </c>
      <c r="E178" s="125">
        <v>2</v>
      </c>
      <c r="F178" s="124">
        <f t="shared" si="10"/>
        <v>11</v>
      </c>
      <c r="G178" s="134">
        <f t="shared" si="11"/>
        <v>2.75</v>
      </c>
    </row>
    <row r="179" spans="1:7" ht="15">
      <c r="A179" s="78" t="s">
        <v>208</v>
      </c>
      <c r="B179" s="164">
        <v>1</v>
      </c>
      <c r="C179" s="82">
        <v>4</v>
      </c>
      <c r="D179" s="82">
        <v>2</v>
      </c>
      <c r="E179" s="125">
        <v>4</v>
      </c>
      <c r="F179" s="124">
        <f t="shared" si="10"/>
        <v>11</v>
      </c>
      <c r="G179" s="134">
        <f t="shared" si="11"/>
        <v>2.75</v>
      </c>
    </row>
    <row r="180" spans="1:7" ht="15">
      <c r="A180" s="78" t="s">
        <v>117</v>
      </c>
      <c r="B180" s="164">
        <v>75</v>
      </c>
      <c r="C180" s="82">
        <v>112</v>
      </c>
      <c r="D180" s="82">
        <v>185</v>
      </c>
      <c r="E180" s="125">
        <v>218</v>
      </c>
      <c r="F180" s="124">
        <f t="shared" si="10"/>
        <v>590</v>
      </c>
      <c r="G180" s="134">
        <f t="shared" si="11"/>
        <v>147.5</v>
      </c>
    </row>
    <row r="181" spans="1:7" ht="15">
      <c r="A181" s="78" t="s">
        <v>210</v>
      </c>
      <c r="B181" s="164">
        <v>2</v>
      </c>
      <c r="C181" s="82">
        <v>3</v>
      </c>
      <c r="D181" s="82">
        <v>15</v>
      </c>
      <c r="E181" s="125">
        <v>18</v>
      </c>
      <c r="F181" s="124">
        <f t="shared" si="10"/>
        <v>38</v>
      </c>
      <c r="G181" s="134">
        <f t="shared" si="11"/>
        <v>9.5</v>
      </c>
    </row>
    <row r="182" spans="1:7" ht="15">
      <c r="A182" s="78" t="s">
        <v>209</v>
      </c>
      <c r="B182" s="164">
        <v>3</v>
      </c>
      <c r="C182" s="82">
        <v>3</v>
      </c>
      <c r="D182" s="82">
        <v>33</v>
      </c>
      <c r="E182" s="125">
        <v>115</v>
      </c>
      <c r="F182" s="124">
        <f t="shared" si="10"/>
        <v>154</v>
      </c>
      <c r="G182" s="134">
        <f t="shared" si="11"/>
        <v>38.5</v>
      </c>
    </row>
    <row r="183" spans="1:7" ht="15">
      <c r="A183" s="78" t="s">
        <v>228</v>
      </c>
      <c r="B183" s="164">
        <v>4</v>
      </c>
      <c r="C183" s="82">
        <v>2</v>
      </c>
      <c r="D183" s="82">
        <v>1</v>
      </c>
      <c r="E183" s="125">
        <v>1</v>
      </c>
      <c r="F183" s="124">
        <f t="shared" si="10"/>
        <v>8</v>
      </c>
      <c r="G183" s="134">
        <f t="shared" si="11"/>
        <v>2</v>
      </c>
    </row>
    <row r="184" spans="1:7" ht="15">
      <c r="A184" s="78" t="s">
        <v>179</v>
      </c>
      <c r="B184" s="164">
        <v>4</v>
      </c>
      <c r="C184" s="82">
        <v>9</v>
      </c>
      <c r="D184" s="82">
        <v>3</v>
      </c>
      <c r="E184" s="125">
        <v>0</v>
      </c>
      <c r="F184" s="124">
        <f t="shared" si="10"/>
        <v>16</v>
      </c>
      <c r="G184" s="134">
        <f t="shared" si="11"/>
        <v>4</v>
      </c>
    </row>
    <row r="185" spans="1:7" ht="15">
      <c r="A185" s="78" t="s">
        <v>245</v>
      </c>
      <c r="B185" s="164">
        <v>6</v>
      </c>
      <c r="C185" s="82">
        <v>1</v>
      </c>
      <c r="D185" s="82">
        <v>0</v>
      </c>
      <c r="E185" s="125">
        <v>4</v>
      </c>
      <c r="F185" s="124">
        <f t="shared" si="10"/>
        <v>11</v>
      </c>
      <c r="G185" s="134">
        <f t="shared" si="11"/>
        <v>2.75</v>
      </c>
    </row>
    <row r="186" spans="1:7" ht="15">
      <c r="A186" s="78" t="s">
        <v>119</v>
      </c>
      <c r="B186" s="164">
        <v>89</v>
      </c>
      <c r="C186" s="82">
        <v>97</v>
      </c>
      <c r="D186" s="82">
        <v>124</v>
      </c>
      <c r="E186" s="125">
        <v>112</v>
      </c>
      <c r="F186" s="124">
        <f t="shared" si="10"/>
        <v>422</v>
      </c>
      <c r="G186" s="134">
        <f t="shared" si="11"/>
        <v>105.5</v>
      </c>
    </row>
    <row r="187" spans="1:7" ht="15">
      <c r="A187" s="78" t="s">
        <v>33</v>
      </c>
      <c r="B187" s="164">
        <v>327</v>
      </c>
      <c r="C187" s="82">
        <v>321</v>
      </c>
      <c r="D187" s="82">
        <v>323</v>
      </c>
      <c r="E187" s="125">
        <v>297</v>
      </c>
      <c r="F187" s="124">
        <f t="shared" si="10"/>
        <v>1268</v>
      </c>
      <c r="G187" s="134">
        <f t="shared" si="11"/>
        <v>317</v>
      </c>
    </row>
    <row r="188" spans="1:7" ht="15">
      <c r="A188" s="78" t="s">
        <v>246</v>
      </c>
      <c r="B188" s="164">
        <v>1</v>
      </c>
      <c r="C188" s="82">
        <v>1</v>
      </c>
      <c r="D188" s="82">
        <v>0</v>
      </c>
      <c r="E188" s="125">
        <v>1</v>
      </c>
      <c r="F188" s="124">
        <f t="shared" si="10"/>
        <v>3</v>
      </c>
      <c r="G188" s="134">
        <f t="shared" si="11"/>
        <v>0.75</v>
      </c>
    </row>
    <row r="189" spans="1:7" ht="15.75" thickBot="1">
      <c r="A189" s="79" t="s">
        <v>204</v>
      </c>
      <c r="B189" s="165">
        <v>6</v>
      </c>
      <c r="C189" s="83">
        <v>4</v>
      </c>
      <c r="D189" s="83">
        <v>4</v>
      </c>
      <c r="E189" s="126">
        <v>1</v>
      </c>
      <c r="F189" s="129">
        <f t="shared" si="10"/>
        <v>15</v>
      </c>
      <c r="G189" s="135">
        <f t="shared" si="11"/>
        <v>3.75</v>
      </c>
    </row>
    <row r="190" spans="1:7" ht="15.75" thickBot="1">
      <c r="A190" s="80" t="s">
        <v>89</v>
      </c>
      <c r="B190" s="127">
        <f>SUM(B5:B189)</f>
        <v>6476</v>
      </c>
      <c r="C190" s="127">
        <f>SUM(C5:C189)</f>
        <v>6858</v>
      </c>
      <c r="D190" s="81">
        <f>SUM(D5:D189)</f>
        <v>7528</v>
      </c>
      <c r="E190" s="127">
        <f>SUM(E5:E189)</f>
        <v>7883</v>
      </c>
      <c r="F190" s="130">
        <f>SUM(B190:E190)</f>
        <v>28745</v>
      </c>
      <c r="G190" s="136">
        <f t="shared" si="11"/>
        <v>7186.25</v>
      </c>
    </row>
    <row r="192" spans="1:5" ht="45">
      <c r="A192" s="68" t="s">
        <v>286</v>
      </c>
      <c r="B192" s="68"/>
      <c r="C192" s="69"/>
      <c r="D192" s="69"/>
      <c r="E192" s="9"/>
    </row>
    <row r="193" spans="1:5" ht="15">
      <c r="A193" s="70"/>
      <c r="B193" s="70"/>
      <c r="C193" s="69"/>
      <c r="D193" s="69"/>
      <c r="E193" s="9"/>
    </row>
    <row r="194" spans="1:5" ht="69.75" customHeight="1">
      <c r="A194" s="71" t="s">
        <v>287</v>
      </c>
      <c r="B194" s="71"/>
      <c r="C194" s="72"/>
      <c r="D194" s="72"/>
      <c r="E194" s="9"/>
    </row>
    <row r="195" spans="1:5" ht="15">
      <c r="A195" s="71"/>
      <c r="B195" s="71"/>
      <c r="C195" s="72"/>
      <c r="D195" s="72"/>
      <c r="E195" s="9"/>
    </row>
    <row r="196" spans="1:5" ht="51.75" customHeight="1">
      <c r="A196" s="73" t="s">
        <v>288</v>
      </c>
      <c r="B196" s="73"/>
      <c r="C196" s="74"/>
      <c r="D196" s="74"/>
      <c r="E196" s="9"/>
    </row>
    <row r="197" spans="1:5" ht="15">
      <c r="A197" s="64"/>
      <c r="B197" s="64"/>
      <c r="C197" s="65"/>
      <c r="D197" s="65"/>
      <c r="E197" s="9"/>
    </row>
    <row r="198" spans="1:5" ht="64.5" customHeight="1">
      <c r="A198" s="75" t="s">
        <v>289</v>
      </c>
      <c r="B198" s="75"/>
      <c r="C198" s="42"/>
      <c r="D198" s="42"/>
      <c r="E198" s="9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63.00390625" style="0" bestFit="1" customWidth="1"/>
    <col min="2" max="2" width="12.421875" style="0" bestFit="1" customWidth="1"/>
    <col min="3" max="4" width="12.421875" style="42" bestFit="1" customWidth="1"/>
    <col min="5" max="5" width="12.421875" style="0" bestFit="1" customWidth="1"/>
    <col min="6" max="6" width="9.140625" style="0" customWidth="1"/>
    <col min="7" max="7" width="18.28125" style="0" bestFit="1" customWidth="1"/>
    <col min="8" max="8" width="13.28125" style="0" bestFit="1" customWidth="1"/>
  </cols>
  <sheetData>
    <row r="1" spans="1:3" ht="15">
      <c r="A1" s="1" t="s">
        <v>0</v>
      </c>
      <c r="B1" s="1"/>
      <c r="C1" s="41"/>
    </row>
    <row r="2" spans="1:3" ht="15">
      <c r="A2" s="1" t="s">
        <v>9</v>
      </c>
      <c r="B2" s="1"/>
      <c r="C2" s="41"/>
    </row>
    <row r="3" ht="15.75" thickBot="1"/>
    <row r="4" spans="1:7" ht="15.75" thickBot="1">
      <c r="A4" s="28" t="s">
        <v>30</v>
      </c>
      <c r="B4" s="193" t="s">
        <v>293</v>
      </c>
      <c r="C4" s="192" t="s">
        <v>113</v>
      </c>
      <c r="D4" s="193" t="s">
        <v>104</v>
      </c>
      <c r="E4" s="192" t="s">
        <v>100</v>
      </c>
      <c r="F4" s="193" t="s">
        <v>89</v>
      </c>
      <c r="G4" s="43" t="s">
        <v>292</v>
      </c>
    </row>
    <row r="5" spans="1:7" ht="15">
      <c r="A5" s="21" t="s">
        <v>32</v>
      </c>
      <c r="B5" s="59">
        <v>549</v>
      </c>
      <c r="C5" s="59">
        <v>853</v>
      </c>
      <c r="D5" s="44">
        <v>826</v>
      </c>
      <c r="E5" s="38">
        <v>1005</v>
      </c>
      <c r="F5" s="38">
        <f>SUM(B5:E5)</f>
        <v>3233</v>
      </c>
      <c r="G5" s="166">
        <f>AVERAGE(B5:E5)</f>
        <v>808.25</v>
      </c>
    </row>
    <row r="6" spans="1:7" ht="15">
      <c r="A6" s="22" t="s">
        <v>31</v>
      </c>
      <c r="B6" s="60">
        <v>496</v>
      </c>
      <c r="C6" s="60">
        <v>610</v>
      </c>
      <c r="D6" s="45">
        <v>845</v>
      </c>
      <c r="E6" s="39">
        <v>653</v>
      </c>
      <c r="F6" s="39">
        <f>SUM(B6:E6)</f>
        <v>2604</v>
      </c>
      <c r="G6" s="160">
        <f>AVERAGE(B6:E6)</f>
        <v>651</v>
      </c>
    </row>
    <row r="7" spans="1:7" ht="15">
      <c r="A7" s="23" t="s">
        <v>105</v>
      </c>
      <c r="B7" s="61">
        <v>503</v>
      </c>
      <c r="C7" s="61">
        <v>561</v>
      </c>
      <c r="D7" s="46">
        <v>438</v>
      </c>
      <c r="E7" s="39">
        <v>528</v>
      </c>
      <c r="F7" s="39">
        <f aca="true" t="shared" si="0" ref="F7:F14">SUM(B7:E7)</f>
        <v>2030</v>
      </c>
      <c r="G7" s="160">
        <f aca="true" t="shared" si="1" ref="G7:G14">AVERAGE(B7:E7)</f>
        <v>507.5</v>
      </c>
    </row>
    <row r="8" spans="1:7" ht="15">
      <c r="A8" s="23" t="s">
        <v>38</v>
      </c>
      <c r="B8" s="61">
        <v>348</v>
      </c>
      <c r="C8" s="61">
        <v>347</v>
      </c>
      <c r="D8" s="46">
        <v>405</v>
      </c>
      <c r="E8" s="39">
        <v>323</v>
      </c>
      <c r="F8" s="39">
        <f t="shared" si="0"/>
        <v>1423</v>
      </c>
      <c r="G8" s="160">
        <f t="shared" si="1"/>
        <v>355.75</v>
      </c>
    </row>
    <row r="9" spans="1:7" ht="15">
      <c r="A9" s="23" t="s">
        <v>33</v>
      </c>
      <c r="B9" s="61">
        <v>327</v>
      </c>
      <c r="C9" s="61">
        <v>321</v>
      </c>
      <c r="D9" s="46">
        <v>323</v>
      </c>
      <c r="E9" s="39">
        <v>297</v>
      </c>
      <c r="F9" s="39">
        <f t="shared" si="0"/>
        <v>1268</v>
      </c>
      <c r="G9" s="160">
        <f t="shared" si="1"/>
        <v>317</v>
      </c>
    </row>
    <row r="10" spans="1:7" ht="15">
      <c r="A10" s="23" t="s">
        <v>94</v>
      </c>
      <c r="B10" s="61">
        <v>216</v>
      </c>
      <c r="C10" s="61">
        <v>292</v>
      </c>
      <c r="D10" s="46">
        <v>284</v>
      </c>
      <c r="E10" s="39">
        <v>383</v>
      </c>
      <c r="F10" s="39">
        <f t="shared" si="0"/>
        <v>1175</v>
      </c>
      <c r="G10" s="160">
        <f t="shared" si="1"/>
        <v>293.75</v>
      </c>
    </row>
    <row r="11" spans="1:7" ht="15">
      <c r="A11" s="23" t="s">
        <v>34</v>
      </c>
      <c r="B11" s="61">
        <v>208</v>
      </c>
      <c r="C11" s="61">
        <v>242</v>
      </c>
      <c r="D11" s="46">
        <v>296</v>
      </c>
      <c r="E11" s="39">
        <v>400</v>
      </c>
      <c r="F11" s="39">
        <f t="shared" si="0"/>
        <v>1146</v>
      </c>
      <c r="G11" s="160">
        <f t="shared" si="1"/>
        <v>286.5</v>
      </c>
    </row>
    <row r="12" spans="1:7" ht="15">
      <c r="A12" s="23" t="s">
        <v>112</v>
      </c>
      <c r="B12" s="61">
        <v>338</v>
      </c>
      <c r="C12" s="61">
        <v>306</v>
      </c>
      <c r="D12" s="46">
        <v>184</v>
      </c>
      <c r="E12" s="39">
        <v>222</v>
      </c>
      <c r="F12" s="39">
        <f t="shared" si="0"/>
        <v>1050</v>
      </c>
      <c r="G12" s="160">
        <f t="shared" si="1"/>
        <v>262.5</v>
      </c>
    </row>
    <row r="13" spans="1:7" ht="15">
      <c r="A13" s="23" t="s">
        <v>110</v>
      </c>
      <c r="B13" s="61">
        <v>256</v>
      </c>
      <c r="C13" s="61">
        <v>162</v>
      </c>
      <c r="D13" s="46">
        <v>183</v>
      </c>
      <c r="E13" s="39">
        <v>169</v>
      </c>
      <c r="F13" s="39">
        <f t="shared" si="0"/>
        <v>770</v>
      </c>
      <c r="G13" s="160">
        <f t="shared" si="1"/>
        <v>192.5</v>
      </c>
    </row>
    <row r="14" spans="1:7" ht="15.75" thickBot="1">
      <c r="A14" s="24" t="s">
        <v>116</v>
      </c>
      <c r="B14" s="62">
        <v>144</v>
      </c>
      <c r="C14" s="62">
        <v>136</v>
      </c>
      <c r="D14" s="47">
        <v>192</v>
      </c>
      <c r="E14" s="40">
        <v>280</v>
      </c>
      <c r="F14" s="40">
        <f t="shared" si="0"/>
        <v>752</v>
      </c>
      <c r="G14" s="194">
        <f t="shared" si="1"/>
        <v>188</v>
      </c>
    </row>
    <row r="15" spans="1:4" ht="15">
      <c r="A15" s="11"/>
      <c r="B15" s="11"/>
      <c r="C15" s="48"/>
      <c r="D15" s="49"/>
    </row>
    <row r="16" spans="1:4" ht="15">
      <c r="A16" s="10"/>
      <c r="B16" s="10"/>
      <c r="C16" s="50"/>
      <c r="D16" s="51" t="s">
        <v>35</v>
      </c>
    </row>
    <row r="17" spans="1:4" ht="15">
      <c r="A17" s="10"/>
      <c r="B17" s="10"/>
      <c r="C17" s="50"/>
      <c r="D17" s="52"/>
    </row>
    <row r="18" spans="1:3" ht="15">
      <c r="A18" s="8"/>
      <c r="B18" s="8"/>
      <c r="C18" s="53"/>
    </row>
    <row r="19" spans="1:3" ht="15">
      <c r="A19" s="8"/>
      <c r="B19" s="8"/>
      <c r="C19" s="53"/>
    </row>
    <row r="20" spans="1:3" ht="15">
      <c r="A20" s="8"/>
      <c r="B20" s="8"/>
      <c r="C20" s="53"/>
    </row>
    <row r="21" spans="1:3" ht="15">
      <c r="A21" s="8"/>
      <c r="B21" s="8"/>
      <c r="C21" s="53"/>
    </row>
  </sheetData>
  <sheetProtection/>
  <printOptions/>
  <pageMargins left="0.511811024" right="0.511811024" top="0.7874015750000001" bottom="0.7874015750000001" header="0.3149606200000001" footer="0.3149606200000001"/>
  <pageSetup fitToHeight="0" fitToWidth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84.00390625" style="0" bestFit="1" customWidth="1"/>
    <col min="2" max="4" width="19.421875" style="0" customWidth="1"/>
    <col min="5" max="5" width="19.421875" style="143" customWidth="1"/>
    <col min="6" max="6" width="19.421875" style="131" customWidth="1"/>
    <col min="7" max="7" width="19.421875" style="0" customWidth="1"/>
  </cols>
  <sheetData>
    <row r="1" spans="1:4" ht="15">
      <c r="A1" s="87" t="s">
        <v>0</v>
      </c>
      <c r="B1" s="88"/>
      <c r="C1" s="9"/>
      <c r="D1" s="9"/>
    </row>
    <row r="2" spans="1:4" ht="15">
      <c r="A2" s="89" t="s">
        <v>9</v>
      </c>
      <c r="B2" s="31"/>
      <c r="C2" s="9"/>
      <c r="D2" s="9"/>
    </row>
    <row r="3" spans="1:4" ht="15">
      <c r="A3" s="90"/>
      <c r="B3" s="9"/>
      <c r="C3" s="9"/>
      <c r="D3" s="9"/>
    </row>
    <row r="4" spans="1:4" ht="15.75" thickBot="1">
      <c r="A4" s="90"/>
      <c r="B4" s="9"/>
      <c r="C4" s="9"/>
      <c r="D4" s="35"/>
    </row>
    <row r="5" spans="1:7" ht="15.75" thickBot="1">
      <c r="A5" s="91" t="s">
        <v>41</v>
      </c>
      <c r="B5" s="97" t="s">
        <v>293</v>
      </c>
      <c r="C5" s="180" t="s">
        <v>113</v>
      </c>
      <c r="D5" s="96" t="s">
        <v>104</v>
      </c>
      <c r="E5" s="140" t="s">
        <v>100</v>
      </c>
      <c r="F5" s="144" t="s">
        <v>89</v>
      </c>
      <c r="G5" s="132" t="s">
        <v>292</v>
      </c>
    </row>
    <row r="6" spans="1:7" ht="15">
      <c r="A6" s="150" t="s">
        <v>48</v>
      </c>
      <c r="B6" s="148">
        <v>63</v>
      </c>
      <c r="C6" s="178">
        <v>80</v>
      </c>
      <c r="D6" s="98">
        <v>86</v>
      </c>
      <c r="E6" s="141">
        <v>80</v>
      </c>
      <c r="F6" s="145">
        <f aca="true" t="shared" si="0" ref="F6:F38">SUM(B6:E6)</f>
        <v>309</v>
      </c>
      <c r="G6" s="133">
        <f aca="true" t="shared" si="1" ref="G6:G38">AVERAGE(B6:E6)</f>
        <v>77.25</v>
      </c>
    </row>
    <row r="7" spans="1:7" ht="15">
      <c r="A7" s="92" t="s">
        <v>49</v>
      </c>
      <c r="B7" s="148">
        <v>134</v>
      </c>
      <c r="C7" s="98">
        <v>157</v>
      </c>
      <c r="D7" s="98">
        <v>176</v>
      </c>
      <c r="E7" s="141">
        <v>178</v>
      </c>
      <c r="F7" s="146">
        <f t="shared" si="0"/>
        <v>645</v>
      </c>
      <c r="G7" s="134">
        <f t="shared" si="1"/>
        <v>161.25</v>
      </c>
    </row>
    <row r="8" spans="1:7" ht="15">
      <c r="A8" s="92" t="s">
        <v>50</v>
      </c>
      <c r="B8" s="148">
        <v>152</v>
      </c>
      <c r="C8" s="98">
        <v>193</v>
      </c>
      <c r="D8" s="98">
        <v>174</v>
      </c>
      <c r="E8" s="141">
        <v>162</v>
      </c>
      <c r="F8" s="146">
        <f t="shared" si="0"/>
        <v>681</v>
      </c>
      <c r="G8" s="134">
        <f t="shared" si="1"/>
        <v>170.25</v>
      </c>
    </row>
    <row r="9" spans="1:7" ht="15">
      <c r="A9" s="92" t="s">
        <v>51</v>
      </c>
      <c r="B9" s="148">
        <v>89</v>
      </c>
      <c r="C9" s="98">
        <v>86</v>
      </c>
      <c r="D9" s="98">
        <v>124</v>
      </c>
      <c r="E9" s="141">
        <v>116</v>
      </c>
      <c r="F9" s="146">
        <f t="shared" si="0"/>
        <v>415</v>
      </c>
      <c r="G9" s="134">
        <f t="shared" si="1"/>
        <v>103.75</v>
      </c>
    </row>
    <row r="10" spans="1:7" ht="15">
      <c r="A10" s="93" t="s">
        <v>52</v>
      </c>
      <c r="B10" s="148">
        <v>79</v>
      </c>
      <c r="C10" s="98">
        <v>107</v>
      </c>
      <c r="D10" s="98">
        <v>130</v>
      </c>
      <c r="E10" s="141">
        <v>147</v>
      </c>
      <c r="F10" s="146">
        <f t="shared" si="0"/>
        <v>463</v>
      </c>
      <c r="G10" s="134">
        <f t="shared" si="1"/>
        <v>115.75</v>
      </c>
    </row>
    <row r="11" spans="1:7" ht="15">
      <c r="A11" s="92" t="s">
        <v>53</v>
      </c>
      <c r="B11" s="148">
        <v>92</v>
      </c>
      <c r="C11" s="98">
        <v>73</v>
      </c>
      <c r="D11" s="98">
        <v>93</v>
      </c>
      <c r="E11" s="141">
        <v>100</v>
      </c>
      <c r="F11" s="146">
        <f t="shared" si="0"/>
        <v>358</v>
      </c>
      <c r="G11" s="134">
        <f t="shared" si="1"/>
        <v>89.5</v>
      </c>
    </row>
    <row r="12" spans="1:7" ht="15">
      <c r="A12" s="92" t="s">
        <v>54</v>
      </c>
      <c r="B12" s="148">
        <v>14</v>
      </c>
      <c r="C12" s="98">
        <v>13</v>
      </c>
      <c r="D12" s="98">
        <v>11</v>
      </c>
      <c r="E12" s="141">
        <v>9</v>
      </c>
      <c r="F12" s="146">
        <f t="shared" si="0"/>
        <v>47</v>
      </c>
      <c r="G12" s="134">
        <f t="shared" si="1"/>
        <v>11.75</v>
      </c>
    </row>
    <row r="13" spans="1:7" ht="15">
      <c r="A13" s="92" t="s">
        <v>55</v>
      </c>
      <c r="B13" s="148">
        <v>24</v>
      </c>
      <c r="C13" s="98">
        <v>16</v>
      </c>
      <c r="D13" s="98">
        <v>31</v>
      </c>
      <c r="E13" s="141">
        <v>40</v>
      </c>
      <c r="F13" s="146">
        <f t="shared" si="0"/>
        <v>111</v>
      </c>
      <c r="G13" s="134">
        <f t="shared" si="1"/>
        <v>27.75</v>
      </c>
    </row>
    <row r="14" spans="1:7" ht="15">
      <c r="A14" s="92" t="s">
        <v>56</v>
      </c>
      <c r="B14" s="148">
        <v>82</v>
      </c>
      <c r="C14" s="98">
        <v>91</v>
      </c>
      <c r="D14" s="98">
        <v>111</v>
      </c>
      <c r="E14" s="141">
        <v>93</v>
      </c>
      <c r="F14" s="146">
        <f t="shared" si="0"/>
        <v>377</v>
      </c>
      <c r="G14" s="134">
        <f t="shared" si="1"/>
        <v>94.25</v>
      </c>
    </row>
    <row r="15" spans="1:7" ht="15">
      <c r="A15" s="92" t="s">
        <v>57</v>
      </c>
      <c r="B15" s="148">
        <v>39</v>
      </c>
      <c r="C15" s="98">
        <v>34</v>
      </c>
      <c r="D15" s="98">
        <v>34</v>
      </c>
      <c r="E15" s="141">
        <v>46</v>
      </c>
      <c r="F15" s="146">
        <f t="shared" si="0"/>
        <v>153</v>
      </c>
      <c r="G15" s="134">
        <f t="shared" si="1"/>
        <v>38.25</v>
      </c>
    </row>
    <row r="16" spans="1:7" ht="15">
      <c r="A16" s="92" t="s">
        <v>58</v>
      </c>
      <c r="B16" s="148">
        <v>140</v>
      </c>
      <c r="C16" s="98">
        <v>178</v>
      </c>
      <c r="D16" s="98">
        <v>185</v>
      </c>
      <c r="E16" s="141">
        <v>175</v>
      </c>
      <c r="F16" s="146">
        <f t="shared" si="0"/>
        <v>678</v>
      </c>
      <c r="G16" s="134">
        <f t="shared" si="1"/>
        <v>169.5</v>
      </c>
    </row>
    <row r="17" spans="1:7" ht="15">
      <c r="A17" s="92" t="s">
        <v>59</v>
      </c>
      <c r="B17" s="148">
        <v>28</v>
      </c>
      <c r="C17" s="98">
        <v>37</v>
      </c>
      <c r="D17" s="98">
        <v>66</v>
      </c>
      <c r="E17" s="141">
        <v>69</v>
      </c>
      <c r="F17" s="146">
        <f t="shared" si="0"/>
        <v>200</v>
      </c>
      <c r="G17" s="134">
        <f t="shared" si="1"/>
        <v>50</v>
      </c>
    </row>
    <row r="18" spans="1:7" ht="15">
      <c r="A18" s="92" t="s">
        <v>60</v>
      </c>
      <c r="B18" s="148">
        <v>141</v>
      </c>
      <c r="C18" s="98">
        <v>171</v>
      </c>
      <c r="D18" s="98">
        <v>225</v>
      </c>
      <c r="E18" s="141">
        <v>218</v>
      </c>
      <c r="F18" s="146">
        <f t="shared" si="0"/>
        <v>755</v>
      </c>
      <c r="G18" s="134">
        <f t="shared" si="1"/>
        <v>188.75</v>
      </c>
    </row>
    <row r="19" spans="1:7" ht="15">
      <c r="A19" s="92" t="s">
        <v>61</v>
      </c>
      <c r="B19" s="148">
        <v>42</v>
      </c>
      <c r="C19" s="98">
        <v>46</v>
      </c>
      <c r="D19" s="98">
        <v>49</v>
      </c>
      <c r="E19" s="141">
        <v>59</v>
      </c>
      <c r="F19" s="146">
        <f t="shared" si="0"/>
        <v>196</v>
      </c>
      <c r="G19" s="134">
        <f t="shared" si="1"/>
        <v>49</v>
      </c>
    </row>
    <row r="20" spans="1:7" ht="15">
      <c r="A20" s="92" t="s">
        <v>62</v>
      </c>
      <c r="B20" s="148">
        <v>71</v>
      </c>
      <c r="C20" s="98">
        <v>75</v>
      </c>
      <c r="D20" s="98">
        <v>78</v>
      </c>
      <c r="E20" s="141">
        <v>83</v>
      </c>
      <c r="F20" s="146">
        <f t="shared" si="0"/>
        <v>307</v>
      </c>
      <c r="G20" s="134">
        <f t="shared" si="1"/>
        <v>76.75</v>
      </c>
    </row>
    <row r="21" spans="1:7" ht="15">
      <c r="A21" s="92" t="s">
        <v>63</v>
      </c>
      <c r="B21" s="148">
        <v>174</v>
      </c>
      <c r="C21" s="98">
        <v>145</v>
      </c>
      <c r="D21" s="98">
        <v>140</v>
      </c>
      <c r="E21" s="141">
        <v>161</v>
      </c>
      <c r="F21" s="146">
        <f t="shared" si="0"/>
        <v>620</v>
      </c>
      <c r="G21" s="134">
        <f t="shared" si="1"/>
        <v>155</v>
      </c>
    </row>
    <row r="22" spans="1:7" ht="15">
      <c r="A22" s="92" t="s">
        <v>64</v>
      </c>
      <c r="B22" s="148">
        <v>65</v>
      </c>
      <c r="C22" s="98">
        <v>92</v>
      </c>
      <c r="D22" s="98">
        <v>114</v>
      </c>
      <c r="E22" s="141">
        <v>100</v>
      </c>
      <c r="F22" s="146">
        <f t="shared" si="0"/>
        <v>371</v>
      </c>
      <c r="G22" s="134">
        <f t="shared" si="1"/>
        <v>92.75</v>
      </c>
    </row>
    <row r="23" spans="1:7" ht="15">
      <c r="A23" s="92" t="s">
        <v>65</v>
      </c>
      <c r="B23" s="148">
        <v>113</v>
      </c>
      <c r="C23" s="98">
        <v>122</v>
      </c>
      <c r="D23" s="98">
        <v>160</v>
      </c>
      <c r="E23" s="141">
        <v>171</v>
      </c>
      <c r="F23" s="146">
        <f t="shared" si="0"/>
        <v>566</v>
      </c>
      <c r="G23" s="134">
        <f t="shared" si="1"/>
        <v>141.5</v>
      </c>
    </row>
    <row r="24" spans="1:7" ht="15">
      <c r="A24" s="92" t="s">
        <v>66</v>
      </c>
      <c r="B24" s="148">
        <v>22</v>
      </c>
      <c r="C24" s="98">
        <v>20</v>
      </c>
      <c r="D24" s="98">
        <v>24</v>
      </c>
      <c r="E24" s="141">
        <v>19</v>
      </c>
      <c r="F24" s="146">
        <f t="shared" si="0"/>
        <v>85</v>
      </c>
      <c r="G24" s="134">
        <f t="shared" si="1"/>
        <v>21.25</v>
      </c>
    </row>
    <row r="25" spans="1:7" ht="15">
      <c r="A25" s="92" t="s">
        <v>67</v>
      </c>
      <c r="B25" s="148">
        <v>92</v>
      </c>
      <c r="C25" s="98">
        <v>134</v>
      </c>
      <c r="D25" s="98">
        <v>161</v>
      </c>
      <c r="E25" s="141">
        <v>190</v>
      </c>
      <c r="F25" s="146">
        <f t="shared" si="0"/>
        <v>577</v>
      </c>
      <c r="G25" s="134">
        <f t="shared" si="1"/>
        <v>144.25</v>
      </c>
    </row>
    <row r="26" spans="1:7" ht="15">
      <c r="A26" s="92" t="s">
        <v>68</v>
      </c>
      <c r="B26" s="148">
        <v>15</v>
      </c>
      <c r="C26" s="98">
        <v>16</v>
      </c>
      <c r="D26" s="98">
        <v>24</v>
      </c>
      <c r="E26" s="141">
        <v>24</v>
      </c>
      <c r="F26" s="146">
        <f t="shared" si="0"/>
        <v>79</v>
      </c>
      <c r="G26" s="134">
        <f t="shared" si="1"/>
        <v>19.75</v>
      </c>
    </row>
    <row r="27" spans="1:7" ht="15">
      <c r="A27" s="92" t="s">
        <v>69</v>
      </c>
      <c r="B27" s="148">
        <v>127</v>
      </c>
      <c r="C27" s="98">
        <v>155</v>
      </c>
      <c r="D27" s="98">
        <v>128</v>
      </c>
      <c r="E27" s="141">
        <v>168</v>
      </c>
      <c r="F27" s="146">
        <f t="shared" si="0"/>
        <v>578</v>
      </c>
      <c r="G27" s="134">
        <f t="shared" si="1"/>
        <v>144.5</v>
      </c>
    </row>
    <row r="28" spans="1:7" ht="15">
      <c r="A28" s="92" t="s">
        <v>70</v>
      </c>
      <c r="B28" s="148">
        <v>117</v>
      </c>
      <c r="C28" s="98">
        <v>142</v>
      </c>
      <c r="D28" s="98">
        <v>168</v>
      </c>
      <c r="E28" s="141">
        <v>154</v>
      </c>
      <c r="F28" s="146">
        <f t="shared" si="0"/>
        <v>581</v>
      </c>
      <c r="G28" s="134">
        <f t="shared" si="1"/>
        <v>145.25</v>
      </c>
    </row>
    <row r="29" spans="1:7" ht="15">
      <c r="A29" s="92" t="s">
        <v>71</v>
      </c>
      <c r="B29" s="148">
        <v>140</v>
      </c>
      <c r="C29" s="98">
        <v>174</v>
      </c>
      <c r="D29" s="98">
        <v>180</v>
      </c>
      <c r="E29" s="141">
        <v>200</v>
      </c>
      <c r="F29" s="146">
        <f t="shared" si="0"/>
        <v>694</v>
      </c>
      <c r="G29" s="134">
        <f t="shared" si="1"/>
        <v>173.5</v>
      </c>
    </row>
    <row r="30" spans="1:7" ht="15">
      <c r="A30" s="92" t="s">
        <v>72</v>
      </c>
      <c r="B30" s="148">
        <v>157</v>
      </c>
      <c r="C30" s="98">
        <v>172</v>
      </c>
      <c r="D30" s="98">
        <v>174</v>
      </c>
      <c r="E30" s="141">
        <v>157</v>
      </c>
      <c r="F30" s="146">
        <f t="shared" si="0"/>
        <v>660</v>
      </c>
      <c r="G30" s="134">
        <f t="shared" si="1"/>
        <v>165</v>
      </c>
    </row>
    <row r="31" spans="1:7" ht="15">
      <c r="A31" s="92" t="s">
        <v>73</v>
      </c>
      <c r="B31" s="148">
        <v>63</v>
      </c>
      <c r="C31" s="98">
        <v>61</v>
      </c>
      <c r="D31" s="98">
        <v>74</v>
      </c>
      <c r="E31" s="141">
        <v>77</v>
      </c>
      <c r="F31" s="146">
        <f t="shared" si="0"/>
        <v>275</v>
      </c>
      <c r="G31" s="134">
        <f t="shared" si="1"/>
        <v>68.75</v>
      </c>
    </row>
    <row r="32" spans="1:7" ht="15">
      <c r="A32" s="92" t="s">
        <v>74</v>
      </c>
      <c r="B32" s="148">
        <v>42</v>
      </c>
      <c r="C32" s="98">
        <v>53</v>
      </c>
      <c r="D32" s="98">
        <v>51</v>
      </c>
      <c r="E32" s="141">
        <v>44</v>
      </c>
      <c r="F32" s="146">
        <f t="shared" si="0"/>
        <v>190</v>
      </c>
      <c r="G32" s="134">
        <f t="shared" si="1"/>
        <v>47.5</v>
      </c>
    </row>
    <row r="33" spans="1:7" ht="15">
      <c r="A33" s="92" t="s">
        <v>75</v>
      </c>
      <c r="B33" s="148">
        <v>43</v>
      </c>
      <c r="C33" s="98">
        <v>38</v>
      </c>
      <c r="D33" s="98">
        <v>68</v>
      </c>
      <c r="E33" s="141">
        <v>45</v>
      </c>
      <c r="F33" s="146">
        <f t="shared" si="0"/>
        <v>194</v>
      </c>
      <c r="G33" s="134">
        <f t="shared" si="1"/>
        <v>48.5</v>
      </c>
    </row>
    <row r="34" spans="1:7" ht="15">
      <c r="A34" s="92" t="s">
        <v>76</v>
      </c>
      <c r="B34" s="148">
        <v>217</v>
      </c>
      <c r="C34" s="98">
        <v>197</v>
      </c>
      <c r="D34" s="98">
        <v>197</v>
      </c>
      <c r="E34" s="141">
        <v>204</v>
      </c>
      <c r="F34" s="146">
        <f t="shared" si="0"/>
        <v>815</v>
      </c>
      <c r="G34" s="134">
        <f t="shared" si="1"/>
        <v>203.75</v>
      </c>
    </row>
    <row r="35" spans="1:7" ht="15">
      <c r="A35" s="92" t="s">
        <v>77</v>
      </c>
      <c r="B35" s="148">
        <v>62</v>
      </c>
      <c r="C35" s="98">
        <v>71</v>
      </c>
      <c r="D35" s="98">
        <v>100</v>
      </c>
      <c r="E35" s="141">
        <v>177</v>
      </c>
      <c r="F35" s="146">
        <f t="shared" si="0"/>
        <v>410</v>
      </c>
      <c r="G35" s="134">
        <f t="shared" si="1"/>
        <v>102.5</v>
      </c>
    </row>
    <row r="36" spans="1:7" ht="15">
      <c r="A36" s="92" t="s">
        <v>78</v>
      </c>
      <c r="B36" s="148">
        <v>134</v>
      </c>
      <c r="C36" s="98">
        <v>153</v>
      </c>
      <c r="D36" s="98">
        <v>117</v>
      </c>
      <c r="E36" s="141">
        <v>140</v>
      </c>
      <c r="F36" s="146">
        <f t="shared" si="0"/>
        <v>544</v>
      </c>
      <c r="G36" s="134">
        <f t="shared" si="1"/>
        <v>136</v>
      </c>
    </row>
    <row r="37" spans="1:7" ht="15.75" thickBot="1">
      <c r="A37" s="151" t="s">
        <v>79</v>
      </c>
      <c r="B37" s="149">
        <v>68</v>
      </c>
      <c r="C37" s="179">
        <v>57</v>
      </c>
      <c r="D37" s="99">
        <v>108</v>
      </c>
      <c r="E37" s="142">
        <v>72</v>
      </c>
      <c r="F37" s="147">
        <f t="shared" si="0"/>
        <v>305</v>
      </c>
      <c r="G37" s="137">
        <f t="shared" si="1"/>
        <v>76.25</v>
      </c>
    </row>
    <row r="38" spans="1:7" ht="15.75" thickBot="1">
      <c r="A38" s="91" t="s">
        <v>89</v>
      </c>
      <c r="B38" s="95">
        <f>SUM(B6:B37)</f>
        <v>2841</v>
      </c>
      <c r="C38" s="95">
        <v>3159</v>
      </c>
      <c r="D38" s="94">
        <v>3561</v>
      </c>
      <c r="E38" s="95">
        <v>3678</v>
      </c>
      <c r="F38" s="144">
        <f t="shared" si="0"/>
        <v>13239</v>
      </c>
      <c r="G38" s="132">
        <f t="shared" si="1"/>
        <v>3309.75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84.00390625" style="0" bestFit="1" customWidth="1"/>
    <col min="2" max="7" width="21.140625" style="0" customWidth="1"/>
  </cols>
  <sheetData>
    <row r="1" spans="1:3" ht="15">
      <c r="A1" s="1" t="s">
        <v>0</v>
      </c>
      <c r="B1" s="41"/>
      <c r="C1" s="42"/>
    </row>
    <row r="2" spans="1:3" ht="15">
      <c r="A2" s="1" t="s">
        <v>9</v>
      </c>
      <c r="B2" s="41"/>
      <c r="C2" s="42"/>
    </row>
    <row r="3" spans="2:3" ht="15.75" thickBot="1">
      <c r="B3" s="42"/>
      <c r="C3" s="42"/>
    </row>
    <row r="4" spans="1:7" ht="15.75" thickBot="1">
      <c r="A4" s="91" t="s">
        <v>290</v>
      </c>
      <c r="B4" s="193" t="s">
        <v>293</v>
      </c>
      <c r="C4" s="192" t="s">
        <v>113</v>
      </c>
      <c r="D4" s="193" t="s">
        <v>104</v>
      </c>
      <c r="E4" s="192" t="s">
        <v>100</v>
      </c>
      <c r="F4" s="193" t="s">
        <v>89</v>
      </c>
      <c r="G4" s="43" t="s">
        <v>296</v>
      </c>
    </row>
    <row r="5" spans="1:7" ht="15">
      <c r="A5" s="21" t="s">
        <v>76</v>
      </c>
      <c r="B5" s="167">
        <v>217</v>
      </c>
      <c r="C5" s="167">
        <v>197</v>
      </c>
      <c r="D5" s="168">
        <v>197</v>
      </c>
      <c r="E5" s="169">
        <v>204</v>
      </c>
      <c r="F5" s="169">
        <f>SUM(B5:E5)</f>
        <v>815</v>
      </c>
      <c r="G5" s="169">
        <f>AVERAGE(B5:E5)</f>
        <v>203.75</v>
      </c>
    </row>
    <row r="6" spans="1:7" ht="15">
      <c r="A6" s="22" t="s">
        <v>60</v>
      </c>
      <c r="B6" s="170">
        <v>141</v>
      </c>
      <c r="C6" s="170">
        <v>171</v>
      </c>
      <c r="D6" s="171">
        <v>225</v>
      </c>
      <c r="E6" s="172">
        <v>218</v>
      </c>
      <c r="F6" s="172">
        <f>SUM(B6:E6)</f>
        <v>755</v>
      </c>
      <c r="G6" s="172">
        <f>AVERAGE(B6:E6)</f>
        <v>188.75</v>
      </c>
    </row>
    <row r="7" spans="1:7" ht="15">
      <c r="A7" s="23" t="s">
        <v>71</v>
      </c>
      <c r="B7" s="173">
        <v>140</v>
      </c>
      <c r="C7" s="173">
        <v>174</v>
      </c>
      <c r="D7" s="174">
        <v>180</v>
      </c>
      <c r="E7" s="172">
        <v>200</v>
      </c>
      <c r="F7" s="172">
        <f aca="true" t="shared" si="0" ref="F7:F14">SUM(B7:E7)</f>
        <v>694</v>
      </c>
      <c r="G7" s="172">
        <f aca="true" t="shared" si="1" ref="G7:G13">AVERAGE(B7:E7)</f>
        <v>173.5</v>
      </c>
    </row>
    <row r="8" spans="1:7" ht="15">
      <c r="A8" s="23" t="s">
        <v>50</v>
      </c>
      <c r="B8" s="173">
        <v>152</v>
      </c>
      <c r="C8" s="173">
        <v>193</v>
      </c>
      <c r="D8" s="174">
        <v>174</v>
      </c>
      <c r="E8" s="172">
        <v>162</v>
      </c>
      <c r="F8" s="172">
        <f t="shared" si="0"/>
        <v>681</v>
      </c>
      <c r="G8" s="172">
        <f t="shared" si="1"/>
        <v>170.25</v>
      </c>
    </row>
    <row r="9" spans="1:7" ht="15">
      <c r="A9" s="23" t="s">
        <v>58</v>
      </c>
      <c r="B9" s="173">
        <v>140</v>
      </c>
      <c r="C9" s="173">
        <v>178</v>
      </c>
      <c r="D9" s="174">
        <v>185</v>
      </c>
      <c r="E9" s="172">
        <v>175</v>
      </c>
      <c r="F9" s="172">
        <f t="shared" si="0"/>
        <v>678</v>
      </c>
      <c r="G9" s="172">
        <f t="shared" si="1"/>
        <v>169.5</v>
      </c>
    </row>
    <row r="10" spans="1:7" ht="15">
      <c r="A10" s="23" t="s">
        <v>72</v>
      </c>
      <c r="B10" s="173">
        <v>157</v>
      </c>
      <c r="C10" s="173">
        <v>172</v>
      </c>
      <c r="D10" s="174">
        <v>174</v>
      </c>
      <c r="E10" s="172">
        <v>157</v>
      </c>
      <c r="F10" s="172">
        <f t="shared" si="0"/>
        <v>660</v>
      </c>
      <c r="G10" s="172">
        <f t="shared" si="1"/>
        <v>165</v>
      </c>
    </row>
    <row r="11" spans="1:7" ht="15">
      <c r="A11" s="23" t="s">
        <v>49</v>
      </c>
      <c r="B11" s="173">
        <v>134</v>
      </c>
      <c r="C11" s="173">
        <v>157</v>
      </c>
      <c r="D11" s="174">
        <v>176</v>
      </c>
      <c r="E11" s="172">
        <v>178</v>
      </c>
      <c r="F11" s="172">
        <f t="shared" si="0"/>
        <v>645</v>
      </c>
      <c r="G11" s="172">
        <f t="shared" si="1"/>
        <v>161.25</v>
      </c>
    </row>
    <row r="12" spans="1:7" ht="15">
      <c r="A12" s="23" t="s">
        <v>63</v>
      </c>
      <c r="B12" s="173">
        <v>174</v>
      </c>
      <c r="C12" s="173">
        <v>145</v>
      </c>
      <c r="D12" s="174">
        <v>140</v>
      </c>
      <c r="E12" s="172">
        <v>161</v>
      </c>
      <c r="F12" s="172">
        <f t="shared" si="0"/>
        <v>620</v>
      </c>
      <c r="G12" s="172">
        <f t="shared" si="1"/>
        <v>155</v>
      </c>
    </row>
    <row r="13" spans="1:7" ht="15">
      <c r="A13" s="23" t="s">
        <v>70</v>
      </c>
      <c r="B13" s="173">
        <v>117</v>
      </c>
      <c r="C13" s="173">
        <v>142</v>
      </c>
      <c r="D13" s="174">
        <v>168</v>
      </c>
      <c r="E13" s="172">
        <v>154</v>
      </c>
      <c r="F13" s="172">
        <f t="shared" si="0"/>
        <v>581</v>
      </c>
      <c r="G13" s="172">
        <f t="shared" si="1"/>
        <v>145.25</v>
      </c>
    </row>
    <row r="14" spans="1:7" ht="15.75" thickBot="1">
      <c r="A14" s="24" t="s">
        <v>69</v>
      </c>
      <c r="B14" s="175">
        <v>127</v>
      </c>
      <c r="C14" s="175">
        <v>155</v>
      </c>
      <c r="D14" s="176">
        <v>128</v>
      </c>
      <c r="E14" s="177">
        <v>168</v>
      </c>
      <c r="F14" s="177">
        <f t="shared" si="0"/>
        <v>578</v>
      </c>
      <c r="G14" s="177">
        <f>AVERAGE(B14:E14)</f>
        <v>144.5</v>
      </c>
    </row>
    <row r="16" ht="15">
      <c r="C16" s="51" t="s">
        <v>35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d779825</dc:creator>
  <cp:keywords/>
  <dc:description/>
  <cp:lastModifiedBy>Luciana Araujo Amorim dos Santos</cp:lastModifiedBy>
  <cp:lastPrinted>2019-07-05T15:57:07Z</cp:lastPrinted>
  <dcterms:created xsi:type="dcterms:W3CDTF">2015-01-14T17:57:51Z</dcterms:created>
  <dcterms:modified xsi:type="dcterms:W3CDTF">2020-01-13T15:01:24Z</dcterms:modified>
  <cp:category/>
  <cp:version/>
  <cp:contentType/>
  <cp:contentStatus/>
</cp:coreProperties>
</file>