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90" windowHeight="10950" firstSheet="1" activeTab="6"/>
  </bookViews>
  <sheets>
    <sheet name="Atendimentos_trim" sheetId="1" r:id="rId1"/>
    <sheet name="Protocolos_trim" sheetId="2" r:id="rId2"/>
    <sheet name="Sec_Geral_Trim" sheetId="3" r:id="rId3"/>
    <sheet name="Sec_Geral_Trim_10+" sheetId="4" r:id="rId4"/>
    <sheet name="Nat_Assunto_Geral_Trim" sheetId="5" r:id="rId5"/>
    <sheet name="Nat_Assunto_Trim_10+" sheetId="6" r:id="rId6"/>
    <sheet name="Sub_Geral_Trim" sheetId="7" r:id="rId7"/>
    <sheet name="Sub_Geral_Trim_10+" sheetId="8" r:id="rId8"/>
  </sheets>
  <definedNames/>
  <calcPr fullCalcOnLoad="1"/>
</workbook>
</file>

<file path=xl/sharedStrings.xml><?xml version="1.0" encoding="utf-8"?>
<sst xmlns="http://schemas.openxmlformats.org/spreadsheetml/2006/main" count="400" uniqueCount="295">
  <si>
    <t>Controladoria Geral do Município - Ouvidoria Geral</t>
  </si>
  <si>
    <t>SIGRC* - Sistema Integrado de Gerenciamento e Relacionamento com o Cidadão</t>
  </si>
  <si>
    <t>ATENDIMENTOS</t>
  </si>
  <si>
    <t>Telefone</t>
  </si>
  <si>
    <t>Formulário eletrônico ***</t>
  </si>
  <si>
    <t>Praça de Atendimento ao Munícipe</t>
  </si>
  <si>
    <t>E-mail**</t>
  </si>
  <si>
    <t>TOTAL</t>
  </si>
  <si>
    <t>* Novo Sistema de Informação da Ouvidoria Geral do Município</t>
  </si>
  <si>
    <t>SIGRC - Sistema Integrado de Gerenciamento e Relacionamento com o Cidadão</t>
  </si>
  <si>
    <t>protocolos</t>
  </si>
  <si>
    <t>Secretaria do Governo Municipal</t>
  </si>
  <si>
    <t>Secretaria Municipal da Fazenda</t>
  </si>
  <si>
    <t>Secretaria Municipal da Pessoa com Deficiência</t>
  </si>
  <si>
    <t>Secretaria Municipal da Saúde</t>
  </si>
  <si>
    <t>Secretaria Municipal de Assistência e Desenvolvimento Social</t>
  </si>
  <si>
    <t>Secretaria Municipal de Cultura</t>
  </si>
  <si>
    <t>Secretaria Municipal de Desestatização e Parcerias</t>
  </si>
  <si>
    <t>Secretaria Municipal de Direitos Humanos e Cidadania</t>
  </si>
  <si>
    <t>Secretaria Municipal de Educação</t>
  </si>
  <si>
    <t>Secretaria Municipal de Esportes e Lazer</t>
  </si>
  <si>
    <t>Secretaria Municipal de Gestão</t>
  </si>
  <si>
    <t>Secretaria Municipal de Habitação</t>
  </si>
  <si>
    <t>Secretaria Municipal de Inovação e Tecnologia</t>
  </si>
  <si>
    <t>Secretaria Municipal de Justiça</t>
  </si>
  <si>
    <t>Secretaria Municipal de Mobilidade e Transportes</t>
  </si>
  <si>
    <t>Secretaria Municipal de Relações Internacionais</t>
  </si>
  <si>
    <t>Secretaria Municipal de Segurança Urbana</t>
  </si>
  <si>
    <t>Secretaria Municipal de Urbanismo e Licenciamento</t>
  </si>
  <si>
    <t>Secretaria Municipal do Verde e do Meio Ambiente</t>
  </si>
  <si>
    <t>NATUREZA - Assunto</t>
  </si>
  <si>
    <t>Buraco e pavimentação</t>
  </si>
  <si>
    <t>Árvore</t>
  </si>
  <si>
    <t>Veículos abandonados</t>
  </si>
  <si>
    <t>Drenagem de água de chuva</t>
  </si>
  <si>
    <t>10 MAIS</t>
  </si>
  <si>
    <t>Ponto viciado, entulho e caçamba de entulho</t>
  </si>
  <si>
    <t>Média</t>
  </si>
  <si>
    <t>Poluição sonora - PSIU</t>
  </si>
  <si>
    <t>** Atendimento Presencial, E-mail e Carta estão consolidadas no canal Pessoalmente a partir de junho/2018</t>
  </si>
  <si>
    <t>Trimestres</t>
  </si>
  <si>
    <t>Unidades PMSP</t>
  </si>
  <si>
    <t>Secretaria Especial de Comunicação</t>
  </si>
  <si>
    <t>Secretaria Especial de Relações Governamentais</t>
  </si>
  <si>
    <t>Secretaria Municipal de Desenvolvimento Econômico</t>
  </si>
  <si>
    <t>Secretaria Municipal de Infraestrutura Urbana e Obras**</t>
  </si>
  <si>
    <t>Secretaria Municipal de Turismo</t>
  </si>
  <si>
    <t>Secretaria Municipal das Prefeituras Regionais* ¹</t>
  </si>
  <si>
    <t>Subprefeitura Aricanduva</t>
  </si>
  <si>
    <t>Subprefeitura Butantã</t>
  </si>
  <si>
    <t>Subprefeitura Campo Limpo</t>
  </si>
  <si>
    <t>Subprefeitura Capela do Socorro</t>
  </si>
  <si>
    <t>Subprefeitura Casa Verde</t>
  </si>
  <si>
    <t>Subprefeitura Cidade Ademar</t>
  </si>
  <si>
    <t>Subprefeitura Cidade Tiradentes</t>
  </si>
  <si>
    <t>Subprefeitura Ermelino Matarazzo</t>
  </si>
  <si>
    <t>Subprefeitura Freguesia/Brasilândia</t>
  </si>
  <si>
    <t>Subprefeitura Guaianases</t>
  </si>
  <si>
    <t>Subprefeitura Ipiranga</t>
  </si>
  <si>
    <t>Subprefeitura Itaim Paulista</t>
  </si>
  <si>
    <t>Subprefeitura Itaquera</t>
  </si>
  <si>
    <t>Subprefeitura Jabaquara</t>
  </si>
  <si>
    <t>Subprefeitura Jaçanã/Tremembé</t>
  </si>
  <si>
    <t>Subprefeitura Lapa</t>
  </si>
  <si>
    <t>Subprefeitura M'Boi Mirim</t>
  </si>
  <si>
    <t>Subprefeitura Mooca</t>
  </si>
  <si>
    <t>Subprefeitura Parelheiros</t>
  </si>
  <si>
    <t>Subprefeitura Penha</t>
  </si>
  <si>
    <t>Subprefeitura Perus</t>
  </si>
  <si>
    <t>Subprefeitura Pinheiros</t>
  </si>
  <si>
    <t>Subprefeitura Pirituba/Jaraguá</t>
  </si>
  <si>
    <t>Subprefeitura Santana/Tucuruvi</t>
  </si>
  <si>
    <t>Subprefeitura Santo Amaro</t>
  </si>
  <si>
    <t>Subprefeitura São Mateus</t>
  </si>
  <si>
    <t>Subprefeitura São Miguel Paulista</t>
  </si>
  <si>
    <t>Subprefeitura Sapopemba</t>
  </si>
  <si>
    <t>Subprefeitura Sé</t>
  </si>
  <si>
    <t>Subprefeitura Vila Maria/Vila Guilherme</t>
  </si>
  <si>
    <t>Subprefeitura Vila Mariana</t>
  </si>
  <si>
    <t>Subprefeitura Vila Prudente</t>
  </si>
  <si>
    <t>Autoridade Municipal de Limpeza  Urbana - AMLURB***</t>
  </si>
  <si>
    <t>Departamento de Iluminação Pública - ILUME***</t>
  </si>
  <si>
    <t>Serviço Funerário do Município de São Paulo***</t>
  </si>
  <si>
    <t>Superintendência das Usinas de Asfalto - SPUA***</t>
  </si>
  <si>
    <t>Companhia de Engenharia de Tráfego - CET***</t>
  </si>
  <si>
    <t>São Paulo Transportes - SPTRANS***</t>
  </si>
  <si>
    <t>Procuradoria Geral do Município</t>
  </si>
  <si>
    <t>Não especificado****</t>
  </si>
  <si>
    <t>Órgão externo</t>
  </si>
  <si>
    <t>Total</t>
  </si>
  <si>
    <t>* A partir de abril/18 passou a ser de responsabilidade da Secretaria Municipal das Prefeituras Regionais, o Departamento de Iliminação Pública e o Serviço Funerário.</t>
  </si>
  <si>
    <t>** A partir de abril/18 a Secretaria Municipal de Obras e Serviços passou a se chamar Secretaria Municipal de Infraestrutura Urbana e Obras, com alterações das suas copetências. deixando de ser responsável pelo Departamento de Iluminação Pública e pelo Serviço Funerário, sendo que estas passaram a ser de responsabilidade da Secretaria Municipal das Prefeituras Regionais.</t>
  </si>
  <si>
    <t>***A partir de maio/18 foi individualizada a quantidade de entradas de AMLURB, ILUME, SPUA e Serviço Funerário do total de entradas da Secretaria Municipal das Prefeituras Regionais, assim como de CET e SPTRANS do total da Secretaria Municipal de Mobilidade e Transportes.</t>
  </si>
  <si>
    <t>****Os protocolos classificadas como unidade não especificada, são reclamações recebidas no sistema sem que se tenha o registro da unidade demandada.</t>
  </si>
  <si>
    <t>Bilhete único</t>
  </si>
  <si>
    <t>variação*</t>
  </si>
  <si>
    <t>* variação percentual em relação ao trimestre imediatamente anterior</t>
  </si>
  <si>
    <t>Pessoalmente/Carta</t>
  </si>
  <si>
    <t xml:space="preserve">Controladoria Geral do Município </t>
  </si>
  <si>
    <t>1° trim 2019</t>
  </si>
  <si>
    <t>1º trim 2019</t>
  </si>
  <si>
    <t>Capinação e roçada de áreas verdes</t>
  </si>
  <si>
    <t>2° trim 2019</t>
  </si>
  <si>
    <t>2°trim 2019</t>
  </si>
  <si>
    <t>2º trim 2019</t>
  </si>
  <si>
    <t xml:space="preserve">Qualidade de atendimento </t>
  </si>
  <si>
    <t>Remoção de grandes objetos</t>
  </si>
  <si>
    <t>xxx</t>
  </si>
  <si>
    <t>3° trim 2019</t>
  </si>
  <si>
    <t>3° trim 2020</t>
  </si>
  <si>
    <t>3°trim 2018</t>
  </si>
  <si>
    <t xml:space="preserve">Processo Administrativo </t>
  </si>
  <si>
    <t>Estabelecimentos comerciais, indústrias e serviços</t>
  </si>
  <si>
    <t>Calçadas, guias e postes</t>
  </si>
  <si>
    <t>Não especificado***</t>
  </si>
  <si>
    <t>3º trim 2019</t>
  </si>
  <si>
    <t>ASSUNTO (Guia Portal 156)*</t>
  </si>
  <si>
    <t>Fiscalização de obras</t>
  </si>
  <si>
    <t>IPTU - Imposto Predial e Territorial Urbano</t>
  </si>
  <si>
    <t>Terrenos e imóveis</t>
  </si>
  <si>
    <t>Elogio</t>
  </si>
  <si>
    <t>Varrição e limpeza urbana</t>
  </si>
  <si>
    <t>Autorizações especiais de trânsito</t>
  </si>
  <si>
    <t>Multas de trânsito</t>
  </si>
  <si>
    <t>Grande gerador de resíduos (serviço, comércio, indústria)</t>
  </si>
  <si>
    <t>Manutenção da sinalização de trânsito</t>
  </si>
  <si>
    <t>CCM - Cadastro de Contribuintes Mobiliários</t>
  </si>
  <si>
    <t>Sugestão</t>
  </si>
  <si>
    <t xml:space="preserve">Agendamento Eletrônico </t>
  </si>
  <si>
    <t>NFS-e - Nota Fiscal Paulistana</t>
  </si>
  <si>
    <t>Estacionamento de veículos na via</t>
  </si>
  <si>
    <t>Linhas e itinerários de ônibus</t>
  </si>
  <si>
    <t xml:space="preserve">Ambulantes </t>
  </si>
  <si>
    <t>Matrícula e Transferência escolar</t>
  </si>
  <si>
    <t>Lixeiras públicas</t>
  </si>
  <si>
    <t>Certidões</t>
  </si>
  <si>
    <t>Conduta de trabalho do motorista, cobrador e fiscal de ônibus</t>
  </si>
  <si>
    <t>Circulação de veículos</t>
  </si>
  <si>
    <t>Animais que podem causar doenças e/ou agravos à saúde</t>
  </si>
  <si>
    <t>Central 156</t>
  </si>
  <si>
    <t>Córregos</t>
  </si>
  <si>
    <t>Áreas municipais</t>
  </si>
  <si>
    <t xml:space="preserve">Circulação de pedestres </t>
  </si>
  <si>
    <t>Praças</t>
  </si>
  <si>
    <t>ITBI - imposto sobre a transmissão de bens imóveis</t>
  </si>
  <si>
    <t>Ponto de ônibus</t>
  </si>
  <si>
    <t>Esgoto e água usada</t>
  </si>
  <si>
    <t>Leve leite</t>
  </si>
  <si>
    <t>Ruas, vilas, vielas e escadarias</t>
  </si>
  <si>
    <t>Feira livre</t>
  </si>
  <si>
    <t>Taxas mobiliárias</t>
  </si>
  <si>
    <t xml:space="preserve">Iluminação Pública </t>
  </si>
  <si>
    <t xml:space="preserve">População ou pessoa em situação de rua </t>
  </si>
  <si>
    <t>Táxi/ Aplicativos</t>
  </si>
  <si>
    <t>ATENDE</t>
  </si>
  <si>
    <t>Portal SP156</t>
  </si>
  <si>
    <t>Poluição do ar</t>
  </si>
  <si>
    <t>Parques</t>
  </si>
  <si>
    <t>Publicidade e poluição visual</t>
  </si>
  <si>
    <t>Ouvidoria da saúde</t>
  </si>
  <si>
    <t xml:space="preserve">Acesso à Informação </t>
  </si>
  <si>
    <t>Programa Bolsa Família</t>
  </si>
  <si>
    <t>Coleta seletiva</t>
  </si>
  <si>
    <t>Centros de Referência, Convivência e Desenvolvimento</t>
  </si>
  <si>
    <t>ISS - imposto sobre serviço</t>
  </si>
  <si>
    <t>Coleta de lixo domiciliar</t>
  </si>
  <si>
    <t>Defesa civil</t>
  </si>
  <si>
    <t>Estacionamento Reservado/Preferencial</t>
  </si>
  <si>
    <t>Fiscalização de infrações de trânsito</t>
  </si>
  <si>
    <t>Exame, vacinas e castração</t>
  </si>
  <si>
    <t>Exumação e translado/transferência de corpos</t>
  </si>
  <si>
    <t>COHAB</t>
  </si>
  <si>
    <t>Guias rebaixadas</t>
  </si>
  <si>
    <t>Devoluções e Restituições</t>
  </si>
  <si>
    <t>Criança e adolescente</t>
  </si>
  <si>
    <t>Dengue/chikungunya/zika (mosquito aedes aegypti)</t>
  </si>
  <si>
    <t>Documentações de Obras</t>
  </si>
  <si>
    <t>Conduta de funcionário da CET</t>
  </si>
  <si>
    <t>Parcelamento de tributos</t>
  </si>
  <si>
    <t xml:space="preserve">Guarda Civil Metropolitana </t>
  </si>
  <si>
    <t>Cemitérios</t>
  </si>
  <si>
    <t>Vacinação</t>
  </si>
  <si>
    <t>Cadastro Único (CadÚnico)</t>
  </si>
  <si>
    <t>Placas com nome de rua</t>
  </si>
  <si>
    <t xml:space="preserve">Ecoponto </t>
  </si>
  <si>
    <t>Animal agressor e/ou invasor</t>
  </si>
  <si>
    <t>Animal em via pública</t>
  </si>
  <si>
    <t>Ciclovias, ciclofaixas e ciclorrotas</t>
  </si>
  <si>
    <t>Hospital veterinário público</t>
  </si>
  <si>
    <t>Centro de Apoio ao Trabalho e Empreendedorismo - CATe</t>
  </si>
  <si>
    <t>Ferro velho</t>
  </si>
  <si>
    <t>Eventos</t>
  </si>
  <si>
    <t>Empreenda fácil</t>
  </si>
  <si>
    <t>Material e uniforme escolar</t>
  </si>
  <si>
    <t>Criação inadequada de animais</t>
  </si>
  <si>
    <t>CPOM - cadastro de prestadores de serviços de outro município</t>
  </si>
  <si>
    <t xml:space="preserve">Bilbliotecas </t>
  </si>
  <si>
    <t>CADIN - Cadastro Informativo Municipal</t>
  </si>
  <si>
    <t xml:space="preserve">Alimentação escolar </t>
  </si>
  <si>
    <t>Elevador, escada rolante, esteira rolante, plataforma de elevação</t>
  </si>
  <si>
    <t>Homenagem fúnebre, velório, sepultamento e cremação</t>
  </si>
  <si>
    <t>Acessibilidade em edificações</t>
  </si>
  <si>
    <t>Idoso</t>
  </si>
  <si>
    <t>Manutenção e conservação de ônibus</t>
  </si>
  <si>
    <t>Assistência farmacêutica</t>
  </si>
  <si>
    <t>Exames em atenção especializada ambulatorial - rede hora certa / AMA-E / AE</t>
  </si>
  <si>
    <t xml:space="preserve">Zona Azul </t>
  </si>
  <si>
    <t xml:space="preserve">Saúde Bucal </t>
  </si>
  <si>
    <t xml:space="preserve">Saúde Mental </t>
  </si>
  <si>
    <t xml:space="preserve">Telecentro </t>
  </si>
  <si>
    <t>Terminal, corredor e estação</t>
  </si>
  <si>
    <t>Unidade escolares</t>
  </si>
  <si>
    <t>Transporte Escolar</t>
  </si>
  <si>
    <t>Segurança de edificação</t>
  </si>
  <si>
    <t>Apoio à aprendizagem</t>
  </si>
  <si>
    <t>Programa Renda Mínima</t>
  </si>
  <si>
    <t>Conduta de funcionários</t>
  </si>
  <si>
    <t>Outras reclamações e denúncias</t>
  </si>
  <si>
    <t>Consultas médicas em atenção especializada ambulatorial</t>
  </si>
  <si>
    <t>SPTrans</t>
  </si>
  <si>
    <t>Auxílio Aluguel</t>
  </si>
  <si>
    <t>Senha Web</t>
  </si>
  <si>
    <t>Reciclagem</t>
  </si>
  <si>
    <t>Alistamento e Serviço Militar</t>
  </si>
  <si>
    <t>Condições sanitárias inadequadas</t>
  </si>
  <si>
    <t>Exames de atenção básica em saúde</t>
  </si>
  <si>
    <t>Locais com lotação superior a 250 pessoas (cinemas, teatros, casas de shows)</t>
  </si>
  <si>
    <t>Assistência a saúde na urgência e emergência (portas)</t>
  </si>
  <si>
    <t>Coleta de resíduos de serviços de saúde</t>
  </si>
  <si>
    <t>Taxa de resíduos sólidos</t>
  </si>
  <si>
    <t>Urgências e Emergências</t>
  </si>
  <si>
    <t>Programa Ação Jovem</t>
  </si>
  <si>
    <t xml:space="preserve">Regimes Especiais de Tributação </t>
  </si>
  <si>
    <t>Ocupação irregular</t>
  </si>
  <si>
    <t>Licenciamento Ambiental</t>
  </si>
  <si>
    <t>Obras na via</t>
  </si>
  <si>
    <t>Comida de rua e foodtruck</t>
  </si>
  <si>
    <t>Dívida Ativa</t>
  </si>
  <si>
    <t>Carga e frete</t>
  </si>
  <si>
    <t>Auto de infração</t>
  </si>
  <si>
    <t xml:space="preserve">Mercados e Sacolões </t>
  </si>
  <si>
    <t>Serviços de apoio terapêutico</t>
  </si>
  <si>
    <t>Assistência domiciliar</t>
  </si>
  <si>
    <t xml:space="preserve">Bolsa Trabalho </t>
  </si>
  <si>
    <t>Documentações de edificações</t>
  </si>
  <si>
    <t>Licenciamento Industrial</t>
  </si>
  <si>
    <t>Saúde do trabalhador e da trabalhadora</t>
  </si>
  <si>
    <t>Valets e estacionamentos particulares</t>
  </si>
  <si>
    <t>WiFi Livre SP</t>
  </si>
  <si>
    <t>Má conduta de funcionários</t>
  </si>
  <si>
    <t>Consulta em atenção básica</t>
  </si>
  <si>
    <t>CEUS</t>
  </si>
  <si>
    <t>Interferências no trânsito</t>
  </si>
  <si>
    <t>Numeração de imóveis</t>
  </si>
  <si>
    <t>Servidores da SME</t>
  </si>
  <si>
    <t>Consulta de débitos</t>
  </si>
  <si>
    <t>Moto-frete</t>
  </si>
  <si>
    <t>Ônibus Fretado</t>
  </si>
  <si>
    <t>Saúde da pessoa com doenças sexualmente transmissíveis (DST), HIV e AIDS</t>
  </si>
  <si>
    <t>Tarifa Social de Energia</t>
  </si>
  <si>
    <t>Áreas Contaminadas</t>
  </si>
  <si>
    <t>Boletim e frequência escolar</t>
  </si>
  <si>
    <t>Desapropriação</t>
  </si>
  <si>
    <t>Inspeção veícular</t>
  </si>
  <si>
    <t>Instalações esportivas</t>
  </si>
  <si>
    <t>Mediação de Conflitos</t>
  </si>
  <si>
    <t>Microempreendedor Individual - MEI</t>
  </si>
  <si>
    <t>Olho Vivo</t>
  </si>
  <si>
    <t>Planetário</t>
  </si>
  <si>
    <t>Programa Renda Cidadã</t>
  </si>
  <si>
    <t>Saúde da criança</t>
  </si>
  <si>
    <t>Animais silvestres</t>
  </si>
  <si>
    <t>Cadastro Municipal de Vigilância em Saúde - CMVS</t>
  </si>
  <si>
    <t xml:space="preserve">Cadastro para demanda de moradia </t>
  </si>
  <si>
    <t xml:space="preserve">Cartão SUS </t>
  </si>
  <si>
    <t>Colmeia e vespeiro, pernilongo e mosquito**</t>
  </si>
  <si>
    <t xml:space="preserve">Construção de passarelas </t>
  </si>
  <si>
    <t>Documentações de Rua</t>
  </si>
  <si>
    <t>Faixas exclusivas e corredores de ônibus</t>
  </si>
  <si>
    <t>LGBTI</t>
  </si>
  <si>
    <t>Olimpíadas estudantis</t>
  </si>
  <si>
    <t>Procedimentos cirúrgicos em regime de hospital Dia - Rede Hora Certa</t>
  </si>
  <si>
    <t>Programa Operação Trabalho</t>
  </si>
  <si>
    <t>Questões raciais</t>
  </si>
  <si>
    <t>Recarga de Bilhete Único e cobrança</t>
  </si>
  <si>
    <t>Registro de animais - RGA</t>
  </si>
  <si>
    <t>Rios e córregos</t>
  </si>
  <si>
    <t>Solicitação de policiamento</t>
  </si>
  <si>
    <t xml:space="preserve">* Em decorrência da troca de sistema ocorrida em Dez/2016, a metodologia atualmente aplicada para a classificação dos assuntos é a Guia de Serviços do Portal 156.  
</t>
  </si>
  <si>
    <t>**Os assunto "colmeia e vespeiro, pernilongo e mosquito"  passou a ser classificado como um serviço dentro do assunto "animais que podem causar doenças e agravos à saúde"  no portal 156 a partir de maio/2018</t>
  </si>
  <si>
    <t>***Os protocolos classificadas como assunto não especificado, são reclamações recebidas no sistema sem que se tenha o registro do assunto demandado.</t>
  </si>
  <si>
    <t>****Em decorrência a atualização da Guia de Serviços no Portal 156, o serviço "Matricula e transferência"  passou a ser classificado como assunto a partir de Julho/2018</t>
  </si>
  <si>
    <t>Unidades PMSP - Subprefeituras</t>
  </si>
  <si>
    <t>Média trimestral</t>
  </si>
  <si>
    <t>Média Trimestral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</si>
</sst>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</numFmts>
  <fonts count="47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0"/>
      <color rgb="FF0000FF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8D8D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/>
      <right style="thin">
        <color rgb="FF000000"/>
      </right>
      <top style="medium">
        <color rgb="FF000000"/>
      </top>
      <bottom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/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5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44" fillId="0" borderId="0" xfId="0" applyFont="1" applyAlignment="1">
      <alignment/>
    </xf>
    <xf numFmtId="0" fontId="44" fillId="0" borderId="0" xfId="0" applyFont="1" applyFill="1" applyAlignment="1">
      <alignment/>
    </xf>
    <xf numFmtId="17" fontId="44" fillId="0" borderId="0" xfId="0" applyNumberFormat="1" applyFont="1" applyFill="1" applyAlignment="1">
      <alignment horizontal="center"/>
    </xf>
    <xf numFmtId="0" fontId="45" fillId="0" borderId="0" xfId="0" applyFont="1" applyAlignment="1">
      <alignment/>
    </xf>
    <xf numFmtId="3" fontId="45" fillId="0" borderId="0" xfId="0" applyNumberFormat="1" applyFont="1" applyAlignment="1">
      <alignment horizontal="center"/>
    </xf>
    <xf numFmtId="3" fontId="44" fillId="0" borderId="0" xfId="0" applyNumberFormat="1" applyFont="1" applyFill="1" applyAlignment="1">
      <alignment horizontal="center"/>
    </xf>
    <xf numFmtId="0" fontId="45" fillId="0" borderId="0" xfId="0" applyFont="1" applyAlignment="1">
      <alignment/>
    </xf>
    <xf numFmtId="0" fontId="45" fillId="0" borderId="0" xfId="0" applyFont="1" applyFill="1" applyAlignment="1">
      <alignment/>
    </xf>
    <xf numFmtId="0" fontId="0" fillId="0" borderId="0" xfId="0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Fill="1" applyBorder="1" applyAlignment="1">
      <alignment horizontal="center"/>
    </xf>
    <xf numFmtId="3" fontId="45" fillId="0" borderId="0" xfId="0" applyNumberFormat="1" applyFont="1" applyBorder="1" applyAlignment="1">
      <alignment horizontal="center"/>
    </xf>
    <xf numFmtId="2" fontId="45" fillId="0" borderId="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Font="1" applyBorder="1" applyAlignment="1">
      <alignment horizontal="left" wrapText="1"/>
    </xf>
    <xf numFmtId="0" fontId="46" fillId="33" borderId="13" xfId="0" applyFont="1" applyFill="1" applyBorder="1" applyAlignment="1">
      <alignment/>
    </xf>
    <xf numFmtId="0" fontId="46" fillId="33" borderId="14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3" fontId="0" fillId="0" borderId="0" xfId="0" applyNumberFormat="1" applyAlignment="1">
      <alignment/>
    </xf>
    <xf numFmtId="0" fontId="46" fillId="34" borderId="0" xfId="0" applyFont="1" applyFill="1" applyAlignment="1">
      <alignment/>
    </xf>
    <xf numFmtId="0" fontId="0" fillId="0" borderId="0" xfId="0" applyFont="1" applyAlignment="1">
      <alignment/>
    </xf>
    <xf numFmtId="0" fontId="44" fillId="35" borderId="16" xfId="0" applyFont="1" applyFill="1" applyBorder="1" applyAlignment="1">
      <alignment/>
    </xf>
    <xf numFmtId="3" fontId="45" fillId="0" borderId="11" xfId="0" applyNumberFormat="1" applyFont="1" applyBorder="1" applyAlignment="1">
      <alignment horizontal="center"/>
    </xf>
    <xf numFmtId="2" fontId="45" fillId="0" borderId="11" xfId="0" applyNumberFormat="1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6" fillId="33" borderId="16" xfId="0" applyFont="1" applyFill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44" fillId="35" borderId="17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6" fillId="36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37" borderId="0" xfId="0" applyFont="1" applyFill="1" applyBorder="1" applyAlignment="1">
      <alignment horizontal="center" vertical="center"/>
    </xf>
    <xf numFmtId="3" fontId="45" fillId="0" borderId="0" xfId="0" applyNumberFormat="1" applyFont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 horizontal="center" wrapText="1"/>
    </xf>
    <xf numFmtId="0" fontId="0" fillId="0" borderId="18" xfId="0" applyBorder="1" applyAlignment="1">
      <alignment horizontal="center"/>
    </xf>
    <xf numFmtId="3" fontId="45" fillId="0" borderId="19" xfId="0" applyNumberFormat="1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3" fontId="45" fillId="0" borderId="20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4" fillId="38" borderId="16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44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3" fillId="39" borderId="16" xfId="0" applyFont="1" applyFill="1" applyBorder="1" applyAlignment="1">
      <alignment horizontal="center"/>
    </xf>
    <xf numFmtId="17" fontId="3" fillId="39" borderId="2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justify" vertical="justify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vertical="center" wrapText="1"/>
    </xf>
    <xf numFmtId="0" fontId="23" fillId="0" borderId="0" xfId="0" applyFont="1" applyAlignment="1">
      <alignment wrapText="1"/>
    </xf>
    <xf numFmtId="0" fontId="35" fillId="0" borderId="22" xfId="115" applyFill="1" applyBorder="1">
      <alignment/>
    </xf>
    <xf numFmtId="0" fontId="35" fillId="0" borderId="23" xfId="115" applyFill="1" applyBorder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22" fillId="39" borderId="16" xfId="0" applyFont="1" applyFill="1" applyBorder="1" applyAlignment="1">
      <alignment horizontal="left"/>
    </xf>
    <xf numFmtId="1" fontId="43" fillId="33" borderId="26" xfId="115" applyNumberFormat="1" applyFont="1" applyFill="1" applyBorder="1" applyAlignment="1">
      <alignment horizontal="center" vertical="center"/>
    </xf>
    <xf numFmtId="0" fontId="35" fillId="0" borderId="10" xfId="115" applyFill="1" applyBorder="1" applyAlignment="1">
      <alignment horizontal="center" vertical="center"/>
    </xf>
    <xf numFmtId="0" fontId="35" fillId="0" borderId="11" xfId="115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44" fillId="0" borderId="0" xfId="136" applyFont="1" applyFill="1" applyAlignment="1">
      <alignment horizontal="left"/>
    </xf>
    <xf numFmtId="0" fontId="44" fillId="0" borderId="0" xfId="136" applyFont="1" applyFill="1" applyAlignment="1">
      <alignment horizontal="center"/>
    </xf>
    <xf numFmtId="0" fontId="44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33" borderId="16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3" fillId="33" borderId="1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17" fontId="3" fillId="33" borderId="16" xfId="0" applyNumberFormat="1" applyFont="1" applyFill="1" applyBorder="1" applyAlignment="1">
      <alignment horizontal="center"/>
    </xf>
    <xf numFmtId="17" fontId="3" fillId="33" borderId="28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46" fillId="33" borderId="27" xfId="0" applyFont="1" applyFill="1" applyBorder="1" applyAlignment="1">
      <alignment horizontal="center" vertical="center"/>
    </xf>
    <xf numFmtId="164" fontId="44" fillId="38" borderId="16" xfId="0" applyNumberFormat="1" applyFont="1" applyFill="1" applyBorder="1" applyAlignment="1">
      <alignment horizontal="center"/>
    </xf>
    <xf numFmtId="0" fontId="45" fillId="0" borderId="0" xfId="0" applyFont="1" applyAlignment="1">
      <alignment horizontal="center"/>
    </xf>
    <xf numFmtId="3" fontId="45" fillId="0" borderId="30" xfId="0" applyNumberFormat="1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3" fontId="45" fillId="0" borderId="31" xfId="0" applyNumberFormat="1" applyFont="1" applyBorder="1" applyAlignment="1">
      <alignment horizontal="center" vertical="center"/>
    </xf>
    <xf numFmtId="3" fontId="44" fillId="33" borderId="16" xfId="0" applyNumberFormat="1" applyFont="1" applyFill="1" applyBorder="1" applyAlignment="1">
      <alignment horizontal="center"/>
    </xf>
    <xf numFmtId="0" fontId="44" fillId="33" borderId="16" xfId="0" applyFont="1" applyFill="1" applyBorder="1" applyAlignment="1">
      <alignment horizontal="center"/>
    </xf>
    <xf numFmtId="0" fontId="44" fillId="38" borderId="16" xfId="0" applyFont="1" applyFill="1" applyBorder="1" applyAlignment="1">
      <alignment/>
    </xf>
    <xf numFmtId="3" fontId="45" fillId="0" borderId="32" xfId="0" applyNumberFormat="1" applyFont="1" applyBorder="1" applyAlignment="1">
      <alignment horizontal="center" vertical="center"/>
    </xf>
    <xf numFmtId="0" fontId="45" fillId="0" borderId="33" xfId="0" applyFont="1" applyBorder="1" applyAlignment="1">
      <alignment/>
    </xf>
    <xf numFmtId="0" fontId="45" fillId="0" borderId="34" xfId="0" applyFont="1" applyBorder="1" applyAlignment="1">
      <alignment/>
    </xf>
    <xf numFmtId="0" fontId="45" fillId="0" borderId="35" xfId="0" applyFont="1" applyBorder="1" applyAlignment="1">
      <alignment/>
    </xf>
    <xf numFmtId="3" fontId="45" fillId="0" borderId="36" xfId="0" applyNumberFormat="1" applyFont="1" applyBorder="1" applyAlignment="1">
      <alignment horizontal="center" vertical="center"/>
    </xf>
    <xf numFmtId="3" fontId="45" fillId="0" borderId="37" xfId="0" applyNumberFormat="1" applyFont="1" applyBorder="1" applyAlignment="1">
      <alignment horizontal="center" vertical="center"/>
    </xf>
    <xf numFmtId="0" fontId="44" fillId="38" borderId="16" xfId="0" applyFont="1" applyFill="1" applyBorder="1" applyAlignment="1">
      <alignment horizontal="center" vertical="center"/>
    </xf>
    <xf numFmtId="3" fontId="45" fillId="0" borderId="38" xfId="0" applyNumberFormat="1" applyFont="1" applyBorder="1" applyAlignment="1">
      <alignment horizontal="center" vertical="center"/>
    </xf>
    <xf numFmtId="3" fontId="45" fillId="0" borderId="39" xfId="0" applyNumberFormat="1" applyFont="1" applyBorder="1" applyAlignment="1">
      <alignment horizontal="center" vertical="center"/>
    </xf>
    <xf numFmtId="3" fontId="44" fillId="38" borderId="16" xfId="0" applyNumberFormat="1" applyFont="1" applyFill="1" applyBorder="1" applyAlignment="1">
      <alignment horizontal="center" vertical="center"/>
    </xf>
    <xf numFmtId="3" fontId="45" fillId="0" borderId="40" xfId="0" applyNumberFormat="1" applyFont="1" applyBorder="1" applyAlignment="1">
      <alignment horizontal="center" vertical="center"/>
    </xf>
    <xf numFmtId="3" fontId="45" fillId="0" borderId="41" xfId="0" applyNumberFormat="1" applyFont="1" applyBorder="1" applyAlignment="1">
      <alignment horizontal="center" vertical="center"/>
    </xf>
    <xf numFmtId="3" fontId="45" fillId="0" borderId="33" xfId="0" applyNumberFormat="1" applyFont="1" applyBorder="1" applyAlignment="1">
      <alignment horizontal="center"/>
    </xf>
    <xf numFmtId="3" fontId="45" fillId="0" borderId="34" xfId="0" applyNumberFormat="1" applyFont="1" applyBorder="1" applyAlignment="1">
      <alignment horizontal="center"/>
    </xf>
    <xf numFmtId="3" fontId="45" fillId="0" borderId="35" xfId="0" applyNumberFormat="1" applyFont="1" applyBorder="1" applyAlignment="1">
      <alignment horizontal="center"/>
    </xf>
    <xf numFmtId="3" fontId="45" fillId="0" borderId="12" xfId="0" applyNumberFormat="1" applyFont="1" applyBorder="1" applyAlignment="1">
      <alignment horizontal="center"/>
    </xf>
    <xf numFmtId="3" fontId="45" fillId="0" borderId="10" xfId="0" applyNumberFormat="1" applyFont="1" applyBorder="1" applyAlignment="1">
      <alignment horizontal="center"/>
    </xf>
    <xf numFmtId="0" fontId="45" fillId="0" borderId="22" xfId="0" applyFont="1" applyFill="1" applyBorder="1" applyAlignment="1">
      <alignment horizontal="center"/>
    </xf>
    <xf numFmtId="0" fontId="45" fillId="0" borderId="24" xfId="0" applyFont="1" applyFill="1" applyBorder="1" applyAlignment="1">
      <alignment horizontal="center"/>
    </xf>
    <xf numFmtId="0" fontId="45" fillId="0" borderId="42" xfId="0" applyFont="1" applyFill="1" applyBorder="1" applyAlignment="1">
      <alignment horizontal="center"/>
    </xf>
    <xf numFmtId="2" fontId="45" fillId="0" borderId="12" xfId="0" applyNumberFormat="1" applyFont="1" applyFill="1" applyBorder="1" applyAlignment="1">
      <alignment horizontal="center"/>
    </xf>
    <xf numFmtId="2" fontId="45" fillId="0" borderId="10" xfId="0" applyNumberFormat="1" applyFont="1" applyFill="1" applyBorder="1" applyAlignment="1">
      <alignment horizontal="center"/>
    </xf>
    <xf numFmtId="0" fontId="44" fillId="38" borderId="21" xfId="0" applyFont="1" applyFill="1" applyBorder="1" applyAlignment="1">
      <alignment horizontal="center"/>
    </xf>
    <xf numFmtId="17" fontId="3" fillId="33" borderId="27" xfId="0" applyNumberFormat="1" applyFont="1" applyFill="1" applyBorder="1" applyAlignment="1">
      <alignment horizontal="center" vertical="center"/>
    </xf>
    <xf numFmtId="1" fontId="0" fillId="0" borderId="23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0" fontId="35" fillId="0" borderId="24" xfId="115" applyBorder="1" applyAlignment="1">
      <alignment horizontal="center" vertical="center"/>
    </xf>
    <xf numFmtId="0" fontId="35" fillId="0" borderId="25" xfId="115" applyBorder="1" applyAlignment="1">
      <alignment horizontal="center" vertical="center"/>
    </xf>
    <xf numFmtId="1" fontId="43" fillId="33" borderId="16" xfId="115" applyNumberFormat="1" applyFont="1" applyFill="1" applyBorder="1" applyAlignment="1">
      <alignment horizontal="center" vertical="center"/>
    </xf>
    <xf numFmtId="0" fontId="44" fillId="33" borderId="27" xfId="0" applyFont="1" applyFill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1" fontId="46" fillId="33" borderId="27" xfId="0" applyNumberFormat="1" applyFont="1" applyFill="1" applyBorder="1" applyAlignment="1">
      <alignment horizontal="center"/>
    </xf>
    <xf numFmtId="164" fontId="45" fillId="0" borderId="0" xfId="0" applyNumberFormat="1" applyFont="1" applyAlignment="1">
      <alignment horizontal="center"/>
    </xf>
    <xf numFmtId="164" fontId="44" fillId="33" borderId="16" xfId="0" applyNumberFormat="1" applyFont="1" applyFill="1" applyBorder="1" applyAlignment="1">
      <alignment horizontal="center"/>
    </xf>
    <xf numFmtId="164" fontId="45" fillId="0" borderId="12" xfId="0" applyNumberFormat="1" applyFont="1" applyBorder="1" applyAlignment="1">
      <alignment horizontal="center"/>
    </xf>
    <xf numFmtId="164" fontId="45" fillId="0" borderId="10" xfId="0" applyNumberFormat="1" applyFont="1" applyBorder="1" applyAlignment="1">
      <alignment horizontal="center"/>
    </xf>
    <xf numFmtId="164" fontId="45" fillId="0" borderId="29" xfId="0" applyNumberFormat="1" applyFont="1" applyBorder="1" applyAlignment="1">
      <alignment horizontal="center"/>
    </xf>
    <xf numFmtId="164" fontId="45" fillId="33" borderId="16" xfId="0" applyNumberFormat="1" applyFont="1" applyFill="1" applyBorder="1" applyAlignment="1">
      <alignment horizontal="center"/>
    </xf>
    <xf numFmtId="164" fontId="45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45" fillId="0" borderId="37" xfId="0" applyFont="1" applyBorder="1" applyAlignment="1">
      <alignment horizontal="center"/>
    </xf>
    <xf numFmtId="0" fontId="45" fillId="0" borderId="30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17" fontId="3" fillId="33" borderId="27" xfId="0" applyNumberFormat="1" applyFont="1" applyFill="1" applyBorder="1" applyAlignment="1">
      <alignment horizontal="center"/>
    </xf>
    <xf numFmtId="1" fontId="4" fillId="0" borderId="24" xfId="0" applyNumberFormat="1" applyFont="1" applyBorder="1" applyAlignment="1">
      <alignment horizontal="center"/>
    </xf>
    <xf numFmtId="1" fontId="4" fillId="0" borderId="25" xfId="0" applyNumberFormat="1" applyFont="1" applyBorder="1" applyAlignment="1">
      <alignment horizontal="center"/>
    </xf>
    <xf numFmtId="1" fontId="45" fillId="0" borderId="0" xfId="0" applyNumberFormat="1" applyFont="1" applyAlignment="1">
      <alignment horizontal="center"/>
    </xf>
    <xf numFmtId="1" fontId="44" fillId="33" borderId="16" xfId="0" applyNumberFormat="1" applyFont="1" applyFill="1" applyBorder="1" applyAlignment="1">
      <alignment horizontal="center"/>
    </xf>
    <xf numFmtId="1" fontId="45" fillId="0" borderId="12" xfId="0" applyNumberFormat="1" applyFont="1" applyBorder="1" applyAlignment="1">
      <alignment horizontal="center"/>
    </xf>
    <xf numFmtId="1" fontId="45" fillId="0" borderId="10" xfId="0" applyNumberFormat="1" applyFont="1" applyBorder="1" applyAlignment="1">
      <alignment horizontal="center"/>
    </xf>
    <xf numFmtId="1" fontId="45" fillId="0" borderId="11" xfId="0" applyNumberFormat="1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1" xfId="0" applyFont="1" applyBorder="1" applyAlignment="1">
      <alignment horizontal="left"/>
    </xf>
  </cellXfs>
  <cellStyles count="13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Excel Built-in Normal 2" xfId="45"/>
    <cellStyle name="Excel Built-in Normal 2 2" xfId="46"/>
    <cellStyle name="Excel Built-in Normal 3" xfId="47"/>
    <cellStyle name="Hyperlink 2" xfId="48"/>
    <cellStyle name="Hyperlink 2 10" xfId="49"/>
    <cellStyle name="Hyperlink 2 11" xfId="50"/>
    <cellStyle name="Hyperlink 2 12" xfId="51"/>
    <cellStyle name="Hyperlink 2 13" xfId="52"/>
    <cellStyle name="Hyperlink 2 14" xfId="53"/>
    <cellStyle name="Hyperlink 2 15" xfId="54"/>
    <cellStyle name="Hyperlink 2 16" xfId="55"/>
    <cellStyle name="Hyperlink 2 17" xfId="56"/>
    <cellStyle name="Hyperlink 2 18" xfId="57"/>
    <cellStyle name="Hyperlink 2 19" xfId="58"/>
    <cellStyle name="Hyperlink 2 2" xfId="59"/>
    <cellStyle name="Hyperlink 2 2 2" xfId="60"/>
    <cellStyle name="Hyperlink 2 2 3" xfId="61"/>
    <cellStyle name="Hyperlink 2 2 4" xfId="62"/>
    <cellStyle name="Hyperlink 2 2 5" xfId="63"/>
    <cellStyle name="Hyperlink 2 2 6" xfId="64"/>
    <cellStyle name="Hyperlink 2 2 7" xfId="65"/>
    <cellStyle name="Hyperlink 2 2 8" xfId="66"/>
    <cellStyle name="Hyperlink 2 2 9" xfId="67"/>
    <cellStyle name="Hyperlink 2 20" xfId="68"/>
    <cellStyle name="Hyperlink 2 21" xfId="69"/>
    <cellStyle name="Hyperlink 2 22" xfId="70"/>
    <cellStyle name="Hyperlink 2 23" xfId="71"/>
    <cellStyle name="Hyperlink 2 24" xfId="72"/>
    <cellStyle name="Hyperlink 2 25" xfId="73"/>
    <cellStyle name="Hyperlink 2 26" xfId="74"/>
    <cellStyle name="Hyperlink 2 27" xfId="75"/>
    <cellStyle name="Hyperlink 2 28" xfId="76"/>
    <cellStyle name="Hyperlink 2 29" xfId="77"/>
    <cellStyle name="Hyperlink 2 3" xfId="78"/>
    <cellStyle name="Hyperlink 2 30" xfId="79"/>
    <cellStyle name="Hyperlink 2 31" xfId="80"/>
    <cellStyle name="Hyperlink 2 32" xfId="81"/>
    <cellStyle name="Hyperlink 2 33" xfId="82"/>
    <cellStyle name="Hyperlink 2 34" xfId="83"/>
    <cellStyle name="Hyperlink 2 35" xfId="84"/>
    <cellStyle name="Hyperlink 2 36" xfId="85"/>
    <cellStyle name="Hyperlink 2 37" xfId="86"/>
    <cellStyle name="Hyperlink 2 38" xfId="87"/>
    <cellStyle name="Hyperlink 2 39" xfId="88"/>
    <cellStyle name="Hyperlink 2 4" xfId="89"/>
    <cellStyle name="Hyperlink 2 40" xfId="90"/>
    <cellStyle name="Hyperlink 2 41" xfId="91"/>
    <cellStyle name="Hyperlink 2 42" xfId="92"/>
    <cellStyle name="Hyperlink 2 43" xfId="93"/>
    <cellStyle name="Hyperlink 2 44" xfId="94"/>
    <cellStyle name="Hyperlink 2 45" xfId="95"/>
    <cellStyle name="Hyperlink 2 46" xfId="96"/>
    <cellStyle name="Hyperlink 2 47" xfId="97"/>
    <cellStyle name="Hyperlink 2 48" xfId="98"/>
    <cellStyle name="Hyperlink 2 49" xfId="99"/>
    <cellStyle name="Hyperlink 2 5" xfId="100"/>
    <cellStyle name="Hyperlink 2 50" xfId="101"/>
    <cellStyle name="Hyperlink 2 51" xfId="102"/>
    <cellStyle name="Hyperlink 2 52" xfId="103"/>
    <cellStyle name="Hyperlink 2 53" xfId="104"/>
    <cellStyle name="Hyperlink 2 54" xfId="105"/>
    <cellStyle name="Hyperlink 2 55" xfId="106"/>
    <cellStyle name="Hyperlink 2 6" xfId="107"/>
    <cellStyle name="Hyperlink 2 7" xfId="108"/>
    <cellStyle name="Hyperlink 2 8" xfId="109"/>
    <cellStyle name="Hyperlink 2 9" xfId="110"/>
    <cellStyle name="Incorreto" xfId="111"/>
    <cellStyle name="Currency" xfId="112"/>
    <cellStyle name="Currency [0]" xfId="113"/>
    <cellStyle name="Neutra" xfId="114"/>
    <cellStyle name="Normal 2" xfId="115"/>
    <cellStyle name="Normal 2 10" xfId="116"/>
    <cellStyle name="Normal 2 11" xfId="117"/>
    <cellStyle name="Normal 2 12" xfId="118"/>
    <cellStyle name="Normal 2 13" xfId="119"/>
    <cellStyle name="Normal 2 14" xfId="120"/>
    <cellStyle name="Normal 2 15" xfId="121"/>
    <cellStyle name="Normal 2 16" xfId="122"/>
    <cellStyle name="Normal 2 17" xfId="123"/>
    <cellStyle name="Normal 2 18" xfId="124"/>
    <cellStyle name="Normal 2 19" xfId="125"/>
    <cellStyle name="Normal 2 2" xfId="126"/>
    <cellStyle name="Normal 2 20" xfId="127"/>
    <cellStyle name="Normal 2 3" xfId="128"/>
    <cellStyle name="Normal 2 4" xfId="129"/>
    <cellStyle name="Normal 2 5" xfId="130"/>
    <cellStyle name="Normal 2 6" xfId="131"/>
    <cellStyle name="Normal 2 7" xfId="132"/>
    <cellStyle name="Normal 2 8" xfId="133"/>
    <cellStyle name="Normal 2 9" xfId="134"/>
    <cellStyle name="Normal 3" xfId="135"/>
    <cellStyle name="Normal 4" xfId="136"/>
    <cellStyle name="Normal 6" xfId="137"/>
    <cellStyle name="Nota" xfId="138"/>
    <cellStyle name="Percent" xfId="139"/>
    <cellStyle name="Porcentagem 2" xfId="140"/>
    <cellStyle name="Saída" xfId="141"/>
    <cellStyle name="Comma [0]" xfId="142"/>
    <cellStyle name="Texto de Aviso" xfId="143"/>
    <cellStyle name="Texto Explicativo" xfId="144"/>
    <cellStyle name="Título" xfId="145"/>
    <cellStyle name="Título 1" xfId="146"/>
    <cellStyle name="Título 2" xfId="147"/>
    <cellStyle name="Título 3" xfId="148"/>
    <cellStyle name="Título 4" xfId="149"/>
    <cellStyle name="Total" xfId="150"/>
    <cellStyle name="Comma" xfId="1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C24" sqref="C24"/>
    </sheetView>
  </sheetViews>
  <sheetFormatPr defaultColWidth="9.140625" defaultRowHeight="15"/>
  <cols>
    <col min="1" max="1" width="42.7109375" style="0" customWidth="1"/>
    <col min="2" max="3" width="14.421875" style="46" customWidth="1"/>
    <col min="4" max="4" width="13.28125" style="0" customWidth="1"/>
  </cols>
  <sheetData>
    <row r="1" spans="1:3" ht="15">
      <c r="A1" s="1" t="s">
        <v>0</v>
      </c>
      <c r="B1" s="45"/>
      <c r="C1" s="45"/>
    </row>
    <row r="2" spans="1:3" ht="15">
      <c r="A2" s="1" t="s">
        <v>1</v>
      </c>
      <c r="B2" s="45"/>
      <c r="C2" s="45"/>
    </row>
    <row r="4" ht="15.75" thickBot="1"/>
    <row r="5" spans="1:7" ht="15.75" thickBot="1">
      <c r="A5" s="116" t="s">
        <v>2</v>
      </c>
      <c r="B5" s="116" t="s">
        <v>108</v>
      </c>
      <c r="C5" s="123" t="s">
        <v>102</v>
      </c>
      <c r="D5" s="123" t="s">
        <v>99</v>
      </c>
      <c r="E5" s="115" t="s">
        <v>89</v>
      </c>
      <c r="F5" s="65" t="s">
        <v>37</v>
      </c>
      <c r="G5" s="3"/>
    </row>
    <row r="6" spans="1:7" ht="15" customHeight="1">
      <c r="A6" s="118" t="s">
        <v>3</v>
      </c>
      <c r="B6" s="121">
        <v>3385</v>
      </c>
      <c r="C6" s="124">
        <v>4328</v>
      </c>
      <c r="D6" s="122">
        <v>4498</v>
      </c>
      <c r="E6" s="132">
        <f>SUM(B6:D6)</f>
        <v>12211</v>
      </c>
      <c r="F6" s="129">
        <f>AVERAGE(B6:D6)</f>
        <v>4070.3333333333335</v>
      </c>
      <c r="G6" s="5"/>
    </row>
    <row r="7" spans="1:7" ht="15">
      <c r="A7" s="119" t="s">
        <v>4</v>
      </c>
      <c r="B7" s="117">
        <v>2493</v>
      </c>
      <c r="C7" s="61">
        <v>2466</v>
      </c>
      <c r="D7" s="111">
        <v>2617</v>
      </c>
      <c r="E7" s="133">
        <f>SUM(B7:D7)</f>
        <v>7576</v>
      </c>
      <c r="F7" s="130">
        <f>AVERAGE(B7:D7)</f>
        <v>2525.3333333333335</v>
      </c>
      <c r="G7" s="5"/>
    </row>
    <row r="8" spans="1:7" ht="15">
      <c r="A8" s="119" t="s">
        <v>5</v>
      </c>
      <c r="B8" s="117">
        <v>24</v>
      </c>
      <c r="C8" s="62">
        <v>20</v>
      </c>
      <c r="D8" s="112">
        <v>15</v>
      </c>
      <c r="E8" s="133">
        <f>SUM(B8:D8)</f>
        <v>59</v>
      </c>
      <c r="F8" s="130">
        <f>AVERAGE(B8:D8)</f>
        <v>19.666666666666668</v>
      </c>
      <c r="G8" s="5"/>
    </row>
    <row r="9" spans="1:7" ht="15">
      <c r="A9" s="119" t="s">
        <v>6</v>
      </c>
      <c r="B9" s="117">
        <v>0</v>
      </c>
      <c r="C9" s="63">
        <v>0</v>
      </c>
      <c r="D9" s="113">
        <v>0</v>
      </c>
      <c r="E9" s="133">
        <f>SUM(B9:D9)</f>
        <v>0</v>
      </c>
      <c r="F9" s="130">
        <f>AVERAGE(B9:D9)</f>
        <v>0</v>
      </c>
      <c r="G9" s="5"/>
    </row>
    <row r="10" spans="1:7" ht="15.75" thickBot="1">
      <c r="A10" s="120" t="s">
        <v>97</v>
      </c>
      <c r="B10" s="127">
        <v>1149</v>
      </c>
      <c r="C10" s="125">
        <v>910</v>
      </c>
      <c r="D10" s="128">
        <v>953</v>
      </c>
      <c r="E10" s="32">
        <f>SUM(B10:D10)</f>
        <v>3012</v>
      </c>
      <c r="F10" s="131">
        <f>AVERAGE(B10:D10)</f>
        <v>1004</v>
      </c>
      <c r="G10" s="5"/>
    </row>
    <row r="11" spans="1:7" ht="15.75" thickBot="1">
      <c r="A11" s="116" t="s">
        <v>7</v>
      </c>
      <c r="B11" s="126">
        <v>7051</v>
      </c>
      <c r="C11" s="126">
        <f>SUM(C6:C10)</f>
        <v>7724</v>
      </c>
      <c r="D11" s="126">
        <f>SUM(D6:D10)</f>
        <v>8083</v>
      </c>
      <c r="E11" s="114">
        <f>SUM(B11:D11)</f>
        <v>22858</v>
      </c>
      <c r="F11" s="114">
        <f>AVERAGE(B11:D11)</f>
        <v>7619.333333333333</v>
      </c>
      <c r="G11" s="6"/>
    </row>
    <row r="13" spans="1:3" ht="15">
      <c r="A13" s="4" t="s">
        <v>8</v>
      </c>
      <c r="B13" s="64"/>
      <c r="C13" s="64"/>
    </row>
    <row r="14" spans="1:4" ht="15">
      <c r="A14" s="7" t="s">
        <v>39</v>
      </c>
      <c r="B14" s="64"/>
      <c r="C14" s="64"/>
      <c r="D14" s="7"/>
    </row>
    <row r="15" spans="1:3" ht="15">
      <c r="A15" s="4"/>
      <c r="B15" s="64"/>
      <c r="C15" s="64"/>
    </row>
  </sheetData>
  <sheetProtection/>
  <printOptions/>
  <pageMargins left="0.511811024" right="0.511811024" top="0.7874015750000001" bottom="0.7874015750000001" header="0.3149606200000001" footer="0.3149606200000001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" width="23.28125" style="0" customWidth="1"/>
    <col min="2" max="2" width="11.8515625" style="0" bestFit="1" customWidth="1"/>
    <col min="3" max="3" width="12.00390625" style="0" bestFit="1" customWidth="1"/>
    <col min="4" max="4" width="9.140625" style="0" customWidth="1"/>
  </cols>
  <sheetData>
    <row r="1" ht="15">
      <c r="A1" s="1" t="s">
        <v>0</v>
      </c>
    </row>
    <row r="2" ht="15">
      <c r="A2" s="1" t="s">
        <v>9</v>
      </c>
    </row>
    <row r="3" ht="15.75" thickBot="1"/>
    <row r="4" spans="1:3" ht="15.75" thickBot="1">
      <c r="A4" s="139" t="s">
        <v>40</v>
      </c>
      <c r="B4" s="139" t="s">
        <v>10</v>
      </c>
      <c r="C4" s="139" t="s">
        <v>95</v>
      </c>
    </row>
    <row r="5" spans="1:3" ht="15">
      <c r="A5" s="134" t="s">
        <v>100</v>
      </c>
      <c r="B5" s="132">
        <f>Atendimentos_trim!D11</f>
        <v>8083</v>
      </c>
      <c r="C5" s="137" t="s">
        <v>107</v>
      </c>
    </row>
    <row r="6" spans="1:3" ht="15">
      <c r="A6" s="135" t="s">
        <v>102</v>
      </c>
      <c r="B6" s="133">
        <v>7724</v>
      </c>
      <c r="C6" s="138">
        <f>(B6-B5)*100/B5</f>
        <v>-4.4414202647531855</v>
      </c>
    </row>
    <row r="7" spans="1:3" ht="15.75" thickBot="1">
      <c r="A7" s="136" t="s">
        <v>109</v>
      </c>
      <c r="B7" s="32">
        <v>7051</v>
      </c>
      <c r="C7" s="33">
        <f>(B7-B6)*100/B6</f>
        <v>-8.713102019678923</v>
      </c>
    </row>
    <row r="8" spans="1:3" ht="15">
      <c r="A8" s="12"/>
      <c r="B8" s="13"/>
      <c r="C8" s="14"/>
    </row>
    <row r="9" ht="15">
      <c r="A9" s="4" t="s">
        <v>96</v>
      </c>
    </row>
    <row r="11" ht="15">
      <c r="B11" s="28"/>
    </row>
  </sheetData>
  <sheetProtection/>
  <printOptions/>
  <pageMargins left="0.511811024" right="0.511811024" top="0.7874015750000001" bottom="0.7874015750000001" header="0.3149606200000001" footer="0.3149606200000001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0"/>
  <sheetViews>
    <sheetView zoomScalePageLayoutView="0" workbookViewId="0" topLeftCell="A41">
      <selection activeCell="M8" sqref="M8"/>
    </sheetView>
  </sheetViews>
  <sheetFormatPr defaultColWidth="9.140625" defaultRowHeight="15"/>
  <cols>
    <col min="1" max="1" width="56.8515625" style="0" bestFit="1" customWidth="1"/>
    <col min="2" max="2" width="12.00390625" style="9" bestFit="1" customWidth="1"/>
    <col min="3" max="4" width="13.28125" style="9" customWidth="1"/>
    <col min="5" max="5" width="9.140625" style="110" customWidth="1"/>
    <col min="6" max="6" width="17.57421875" style="149" bestFit="1" customWidth="1"/>
  </cols>
  <sheetData>
    <row r="1" spans="1:4" ht="15">
      <c r="A1" s="1" t="s">
        <v>0</v>
      </c>
      <c r="B1" s="34"/>
      <c r="C1" s="34"/>
      <c r="D1" s="34"/>
    </row>
    <row r="2" spans="1:4" ht="15">
      <c r="A2" s="1" t="s">
        <v>9</v>
      </c>
      <c r="B2" s="34"/>
      <c r="C2" s="34"/>
      <c r="D2" s="34"/>
    </row>
    <row r="3" ht="15.75" thickBot="1"/>
    <row r="4" spans="1:6" ht="15.75" thickBot="1">
      <c r="A4" s="19" t="s">
        <v>41</v>
      </c>
      <c r="B4" s="65" t="s">
        <v>110</v>
      </c>
      <c r="C4" s="65" t="s">
        <v>103</v>
      </c>
      <c r="D4" s="65" t="s">
        <v>100</v>
      </c>
      <c r="E4" s="65" t="s">
        <v>89</v>
      </c>
      <c r="F4" s="109" t="s">
        <v>293</v>
      </c>
    </row>
    <row r="5" spans="1:6" ht="15" customHeight="1">
      <c r="A5" s="17" t="s">
        <v>11</v>
      </c>
      <c r="B5" s="58">
        <v>4</v>
      </c>
      <c r="C5" s="58">
        <v>11</v>
      </c>
      <c r="D5" s="107">
        <v>5</v>
      </c>
      <c r="E5" s="158">
        <f>SUM(B5:D5)</f>
        <v>20</v>
      </c>
      <c r="F5" s="151">
        <f>(B5+C5+D5)/3</f>
        <v>6.666666666666667</v>
      </c>
    </row>
    <row r="6" spans="1:6" ht="15" customHeight="1">
      <c r="A6" s="15" t="s">
        <v>42</v>
      </c>
      <c r="B6" s="58">
        <v>0</v>
      </c>
      <c r="C6" s="58">
        <v>0</v>
      </c>
      <c r="D6" s="107">
        <v>0</v>
      </c>
      <c r="E6" s="159">
        <f aca="true" t="shared" si="0" ref="E6:E69">SUM(B6:D6)</f>
        <v>0</v>
      </c>
      <c r="F6" s="152">
        <f aca="true" t="shared" si="1" ref="F6:F69">(B6+C6+D6)/3</f>
        <v>0</v>
      </c>
    </row>
    <row r="7" spans="1:6" ht="15">
      <c r="A7" s="15" t="s">
        <v>43</v>
      </c>
      <c r="B7" s="58">
        <v>0</v>
      </c>
      <c r="C7" s="58">
        <v>0</v>
      </c>
      <c r="D7" s="107">
        <v>0</v>
      </c>
      <c r="E7" s="159">
        <f t="shared" si="0"/>
        <v>0</v>
      </c>
      <c r="F7" s="152">
        <f t="shared" si="1"/>
        <v>0</v>
      </c>
    </row>
    <row r="8" spans="1:6" ht="15">
      <c r="A8" s="15" t="s">
        <v>12</v>
      </c>
      <c r="B8" s="58">
        <v>638</v>
      </c>
      <c r="C8" s="58">
        <v>547</v>
      </c>
      <c r="D8" s="107">
        <v>591</v>
      </c>
      <c r="E8" s="159">
        <f t="shared" si="0"/>
        <v>1776</v>
      </c>
      <c r="F8" s="152">
        <f t="shared" si="1"/>
        <v>592</v>
      </c>
    </row>
    <row r="9" spans="1:6" ht="15" customHeight="1">
      <c r="A9" s="15" t="s">
        <v>13</v>
      </c>
      <c r="B9" s="58">
        <v>1</v>
      </c>
      <c r="C9" s="58">
        <v>0</v>
      </c>
      <c r="D9" s="107">
        <v>0</v>
      </c>
      <c r="E9" s="159">
        <f t="shared" si="0"/>
        <v>1</v>
      </c>
      <c r="F9" s="152">
        <f t="shared" si="1"/>
        <v>0.3333333333333333</v>
      </c>
    </row>
    <row r="10" spans="1:6" ht="15" customHeight="1">
      <c r="A10" s="15" t="s">
        <v>14</v>
      </c>
      <c r="B10" s="58">
        <v>250</v>
      </c>
      <c r="C10" s="58">
        <v>288</v>
      </c>
      <c r="D10" s="107">
        <v>316</v>
      </c>
      <c r="E10" s="159">
        <f t="shared" si="0"/>
        <v>854</v>
      </c>
      <c r="F10" s="152">
        <f t="shared" si="1"/>
        <v>284.6666666666667</v>
      </c>
    </row>
    <row r="11" spans="1:6" ht="15" customHeight="1">
      <c r="A11" s="15" t="s">
        <v>15</v>
      </c>
      <c r="B11" s="58">
        <v>148</v>
      </c>
      <c r="C11" s="58">
        <v>128</v>
      </c>
      <c r="D11" s="107">
        <v>129</v>
      </c>
      <c r="E11" s="159">
        <f t="shared" si="0"/>
        <v>405</v>
      </c>
      <c r="F11" s="152">
        <f t="shared" si="1"/>
        <v>135</v>
      </c>
    </row>
    <row r="12" spans="1:6" ht="15" customHeight="1">
      <c r="A12" s="15" t="s">
        <v>16</v>
      </c>
      <c r="B12" s="58">
        <v>20</v>
      </c>
      <c r="C12" s="58">
        <v>13</v>
      </c>
      <c r="D12" s="107">
        <v>20</v>
      </c>
      <c r="E12" s="159">
        <f t="shared" si="0"/>
        <v>53</v>
      </c>
      <c r="F12" s="152">
        <f t="shared" si="1"/>
        <v>17.666666666666668</v>
      </c>
    </row>
    <row r="13" spans="1:6" ht="15" customHeight="1">
      <c r="A13" s="15" t="s">
        <v>44</v>
      </c>
      <c r="B13" s="58">
        <v>15</v>
      </c>
      <c r="C13" s="58">
        <v>21</v>
      </c>
      <c r="D13" s="107">
        <v>22</v>
      </c>
      <c r="E13" s="159">
        <f t="shared" si="0"/>
        <v>58</v>
      </c>
      <c r="F13" s="152">
        <f t="shared" si="1"/>
        <v>19.333333333333332</v>
      </c>
    </row>
    <row r="14" spans="1:6" ht="15" customHeight="1">
      <c r="A14" s="15" t="s">
        <v>17</v>
      </c>
      <c r="B14" s="58">
        <v>0</v>
      </c>
      <c r="C14" s="58">
        <v>1</v>
      </c>
      <c r="D14" s="107">
        <v>0</v>
      </c>
      <c r="E14" s="159">
        <f t="shared" si="0"/>
        <v>1</v>
      </c>
      <c r="F14" s="152">
        <f t="shared" si="1"/>
        <v>0.3333333333333333</v>
      </c>
    </row>
    <row r="15" spans="1:6" ht="15" customHeight="1">
      <c r="A15" s="15" t="s">
        <v>18</v>
      </c>
      <c r="B15" s="58">
        <v>14</v>
      </c>
      <c r="C15" s="58">
        <v>10</v>
      </c>
      <c r="D15" s="107">
        <v>6</v>
      </c>
      <c r="E15" s="159">
        <f t="shared" si="0"/>
        <v>30</v>
      </c>
      <c r="F15" s="152">
        <f t="shared" si="1"/>
        <v>10</v>
      </c>
    </row>
    <row r="16" spans="1:6" ht="15">
      <c r="A16" s="15" t="s">
        <v>19</v>
      </c>
      <c r="B16" s="58">
        <v>171</v>
      </c>
      <c r="C16" s="58">
        <v>267</v>
      </c>
      <c r="D16" s="107">
        <v>350</v>
      </c>
      <c r="E16" s="159">
        <f t="shared" si="0"/>
        <v>788</v>
      </c>
      <c r="F16" s="152">
        <f t="shared" si="1"/>
        <v>262.6666666666667</v>
      </c>
    </row>
    <row r="17" spans="1:6" ht="15" customHeight="1">
      <c r="A17" s="15" t="s">
        <v>20</v>
      </c>
      <c r="B17" s="58">
        <v>13</v>
      </c>
      <c r="C17" s="58">
        <v>15</v>
      </c>
      <c r="D17" s="107">
        <v>44</v>
      </c>
      <c r="E17" s="159">
        <f t="shared" si="0"/>
        <v>72</v>
      </c>
      <c r="F17" s="152">
        <f t="shared" si="1"/>
        <v>24</v>
      </c>
    </row>
    <row r="18" spans="1:6" ht="15" customHeight="1">
      <c r="A18" s="15" t="s">
        <v>21</v>
      </c>
      <c r="B18" s="58">
        <v>92</v>
      </c>
      <c r="C18" s="58">
        <v>58</v>
      </c>
      <c r="D18" s="107">
        <v>63</v>
      </c>
      <c r="E18" s="159">
        <f t="shared" si="0"/>
        <v>213</v>
      </c>
      <c r="F18" s="152">
        <f t="shared" si="1"/>
        <v>71</v>
      </c>
    </row>
    <row r="19" spans="1:6" ht="15" customHeight="1">
      <c r="A19" s="15" t="s">
        <v>22</v>
      </c>
      <c r="B19" s="58">
        <v>20</v>
      </c>
      <c r="C19" s="58">
        <v>18</v>
      </c>
      <c r="D19" s="107">
        <v>28</v>
      </c>
      <c r="E19" s="159">
        <f t="shared" si="0"/>
        <v>66</v>
      </c>
      <c r="F19" s="152">
        <f t="shared" si="1"/>
        <v>22</v>
      </c>
    </row>
    <row r="20" spans="1:6" ht="15" customHeight="1">
      <c r="A20" s="15" t="s">
        <v>45</v>
      </c>
      <c r="B20" s="58">
        <v>8</v>
      </c>
      <c r="C20" s="58">
        <v>2</v>
      </c>
      <c r="D20" s="107">
        <v>3</v>
      </c>
      <c r="E20" s="159">
        <f t="shared" si="0"/>
        <v>13</v>
      </c>
      <c r="F20" s="152">
        <f t="shared" si="1"/>
        <v>4.333333333333333</v>
      </c>
    </row>
    <row r="21" spans="1:6" ht="15" customHeight="1">
      <c r="A21" s="15" t="s">
        <v>23</v>
      </c>
      <c r="B21" s="58">
        <v>87</v>
      </c>
      <c r="C21" s="58">
        <v>82</v>
      </c>
      <c r="D21" s="107">
        <v>98</v>
      </c>
      <c r="E21" s="159">
        <f t="shared" si="0"/>
        <v>267</v>
      </c>
      <c r="F21" s="152">
        <f t="shared" si="1"/>
        <v>89</v>
      </c>
    </row>
    <row r="22" spans="1:6" ht="15" customHeight="1">
      <c r="A22" s="15" t="s">
        <v>24</v>
      </c>
      <c r="B22" s="58">
        <v>2</v>
      </c>
      <c r="C22" s="58">
        <v>1</v>
      </c>
      <c r="D22" s="107">
        <v>1</v>
      </c>
      <c r="E22" s="159">
        <f t="shared" si="0"/>
        <v>4</v>
      </c>
      <c r="F22" s="152">
        <f t="shared" si="1"/>
        <v>1.3333333333333333</v>
      </c>
    </row>
    <row r="23" spans="1:6" ht="15">
      <c r="A23" s="15" t="s">
        <v>25</v>
      </c>
      <c r="B23" s="58">
        <v>190</v>
      </c>
      <c r="C23" s="58">
        <v>171</v>
      </c>
      <c r="D23" s="107">
        <v>116</v>
      </c>
      <c r="E23" s="159">
        <f t="shared" si="0"/>
        <v>477</v>
      </c>
      <c r="F23" s="152">
        <f t="shared" si="1"/>
        <v>159</v>
      </c>
    </row>
    <row r="24" spans="1:6" ht="15" customHeight="1">
      <c r="A24" s="15" t="s">
        <v>26</v>
      </c>
      <c r="B24" s="58">
        <v>0</v>
      </c>
      <c r="C24" s="58">
        <v>0</v>
      </c>
      <c r="D24" s="107">
        <v>0</v>
      </c>
      <c r="E24" s="159">
        <f t="shared" si="0"/>
        <v>0</v>
      </c>
      <c r="F24" s="152">
        <f t="shared" si="1"/>
        <v>0</v>
      </c>
    </row>
    <row r="25" spans="1:6" ht="15" customHeight="1">
      <c r="A25" s="15" t="s">
        <v>27</v>
      </c>
      <c r="B25" s="58">
        <v>29</v>
      </c>
      <c r="C25" s="58">
        <v>40</v>
      </c>
      <c r="D25" s="107">
        <v>105</v>
      </c>
      <c r="E25" s="159">
        <f t="shared" si="0"/>
        <v>174</v>
      </c>
      <c r="F25" s="152">
        <f t="shared" si="1"/>
        <v>58</v>
      </c>
    </row>
    <row r="26" spans="1:6" ht="15" customHeight="1">
      <c r="A26" s="15" t="s">
        <v>46</v>
      </c>
      <c r="B26" s="58">
        <v>4</v>
      </c>
      <c r="C26" s="58">
        <v>1</v>
      </c>
      <c r="D26" s="107">
        <v>2</v>
      </c>
      <c r="E26" s="159">
        <f t="shared" si="0"/>
        <v>7</v>
      </c>
      <c r="F26" s="152">
        <f t="shared" si="1"/>
        <v>2.3333333333333335</v>
      </c>
    </row>
    <row r="27" spans="1:6" ht="15" customHeight="1">
      <c r="A27" s="15" t="s">
        <v>28</v>
      </c>
      <c r="B27" s="58">
        <v>31</v>
      </c>
      <c r="C27" s="58">
        <v>14</v>
      </c>
      <c r="D27" s="107">
        <v>9</v>
      </c>
      <c r="E27" s="159">
        <f t="shared" si="0"/>
        <v>54</v>
      </c>
      <c r="F27" s="152">
        <f t="shared" si="1"/>
        <v>18</v>
      </c>
    </row>
    <row r="28" spans="1:6" ht="15" customHeight="1">
      <c r="A28" s="15" t="s">
        <v>29</v>
      </c>
      <c r="B28" s="58">
        <v>62</v>
      </c>
      <c r="C28" s="58">
        <v>71</v>
      </c>
      <c r="D28" s="107">
        <v>67</v>
      </c>
      <c r="E28" s="159">
        <f t="shared" si="0"/>
        <v>200</v>
      </c>
      <c r="F28" s="152">
        <f t="shared" si="1"/>
        <v>66.66666666666667</v>
      </c>
    </row>
    <row r="29" spans="1:6" ht="15" customHeight="1">
      <c r="A29" s="15" t="s">
        <v>47</v>
      </c>
      <c r="B29" s="58">
        <v>265</v>
      </c>
      <c r="C29" s="58">
        <v>245</v>
      </c>
      <c r="D29" s="107">
        <v>160</v>
      </c>
      <c r="E29" s="159">
        <f t="shared" si="0"/>
        <v>670</v>
      </c>
      <c r="F29" s="152">
        <f t="shared" si="1"/>
        <v>223.33333333333334</v>
      </c>
    </row>
    <row r="30" spans="1:6" ht="15" customHeight="1">
      <c r="A30" s="15" t="s">
        <v>48</v>
      </c>
      <c r="B30" s="58">
        <v>80</v>
      </c>
      <c r="C30" s="58">
        <v>86</v>
      </c>
      <c r="D30" s="107">
        <v>80</v>
      </c>
      <c r="E30" s="159">
        <f t="shared" si="0"/>
        <v>246</v>
      </c>
      <c r="F30" s="152">
        <f t="shared" si="1"/>
        <v>82</v>
      </c>
    </row>
    <row r="31" spans="1:6" ht="15" customHeight="1">
      <c r="A31" s="15" t="s">
        <v>49</v>
      </c>
      <c r="B31" s="58">
        <v>157</v>
      </c>
      <c r="C31" s="58">
        <v>176</v>
      </c>
      <c r="D31" s="107">
        <v>178</v>
      </c>
      <c r="E31" s="159">
        <f t="shared" si="0"/>
        <v>511</v>
      </c>
      <c r="F31" s="152">
        <f t="shared" si="1"/>
        <v>170.33333333333334</v>
      </c>
    </row>
    <row r="32" spans="1:6" ht="15" customHeight="1">
      <c r="A32" s="15" t="s">
        <v>50</v>
      </c>
      <c r="B32" s="58">
        <v>193</v>
      </c>
      <c r="C32" s="58">
        <v>174</v>
      </c>
      <c r="D32" s="107">
        <v>162</v>
      </c>
      <c r="E32" s="159">
        <f t="shared" si="0"/>
        <v>529</v>
      </c>
      <c r="F32" s="152">
        <f t="shared" si="1"/>
        <v>176.33333333333334</v>
      </c>
    </row>
    <row r="33" spans="1:6" ht="15" customHeight="1">
      <c r="A33" s="15" t="s">
        <v>51</v>
      </c>
      <c r="B33" s="58">
        <v>86</v>
      </c>
      <c r="C33" s="58">
        <v>124</v>
      </c>
      <c r="D33" s="107">
        <v>116</v>
      </c>
      <c r="E33" s="159">
        <f t="shared" si="0"/>
        <v>326</v>
      </c>
      <c r="F33" s="152">
        <f t="shared" si="1"/>
        <v>108.66666666666667</v>
      </c>
    </row>
    <row r="34" spans="1:6" ht="15" customHeight="1">
      <c r="A34" s="18" t="s">
        <v>52</v>
      </c>
      <c r="B34" s="59">
        <v>107</v>
      </c>
      <c r="C34" s="59">
        <v>130</v>
      </c>
      <c r="D34" s="107">
        <v>147</v>
      </c>
      <c r="E34" s="159">
        <f t="shared" si="0"/>
        <v>384</v>
      </c>
      <c r="F34" s="152">
        <f t="shared" si="1"/>
        <v>128</v>
      </c>
    </row>
    <row r="35" spans="1:6" ht="15">
      <c r="A35" s="18" t="s">
        <v>53</v>
      </c>
      <c r="B35" s="59">
        <v>73</v>
      </c>
      <c r="C35" s="59">
        <v>93</v>
      </c>
      <c r="D35" s="107">
        <v>100</v>
      </c>
      <c r="E35" s="159">
        <f t="shared" si="0"/>
        <v>266</v>
      </c>
      <c r="F35" s="152">
        <f t="shared" si="1"/>
        <v>88.66666666666667</v>
      </c>
    </row>
    <row r="36" spans="1:6" ht="15">
      <c r="A36" s="18" t="s">
        <v>54</v>
      </c>
      <c r="B36" s="59">
        <v>13</v>
      </c>
      <c r="C36" s="59">
        <v>11</v>
      </c>
      <c r="D36" s="107">
        <v>9</v>
      </c>
      <c r="E36" s="159">
        <f t="shared" si="0"/>
        <v>33</v>
      </c>
      <c r="F36" s="152">
        <f t="shared" si="1"/>
        <v>11</v>
      </c>
    </row>
    <row r="37" spans="1:6" ht="15">
      <c r="A37" s="15" t="s">
        <v>55</v>
      </c>
      <c r="B37" s="58">
        <v>16</v>
      </c>
      <c r="C37" s="58">
        <v>31</v>
      </c>
      <c r="D37" s="107">
        <v>40</v>
      </c>
      <c r="E37" s="159">
        <f t="shared" si="0"/>
        <v>87</v>
      </c>
      <c r="F37" s="152">
        <f t="shared" si="1"/>
        <v>29</v>
      </c>
    </row>
    <row r="38" spans="1:6" ht="15">
      <c r="A38" s="15" t="s">
        <v>56</v>
      </c>
      <c r="B38" s="58">
        <v>91</v>
      </c>
      <c r="C38" s="58">
        <v>111</v>
      </c>
      <c r="D38" s="107">
        <v>93</v>
      </c>
      <c r="E38" s="159">
        <f t="shared" si="0"/>
        <v>295</v>
      </c>
      <c r="F38" s="152">
        <f t="shared" si="1"/>
        <v>98.33333333333333</v>
      </c>
    </row>
    <row r="39" spans="1:6" ht="15">
      <c r="A39" s="15" t="s">
        <v>57</v>
      </c>
      <c r="B39" s="58">
        <v>34</v>
      </c>
      <c r="C39" s="58">
        <v>34</v>
      </c>
      <c r="D39" s="107">
        <v>46</v>
      </c>
      <c r="E39" s="159">
        <f t="shared" si="0"/>
        <v>114</v>
      </c>
      <c r="F39" s="152">
        <f t="shared" si="1"/>
        <v>38</v>
      </c>
    </row>
    <row r="40" spans="1:6" ht="15">
      <c r="A40" s="15" t="s">
        <v>58</v>
      </c>
      <c r="B40" s="58">
        <v>178</v>
      </c>
      <c r="C40" s="58">
        <v>185</v>
      </c>
      <c r="D40" s="107">
        <v>175</v>
      </c>
      <c r="E40" s="159">
        <f t="shared" si="0"/>
        <v>538</v>
      </c>
      <c r="F40" s="152">
        <f t="shared" si="1"/>
        <v>179.33333333333334</v>
      </c>
    </row>
    <row r="41" spans="1:6" ht="15">
      <c r="A41" s="15" t="s">
        <v>59</v>
      </c>
      <c r="B41" s="58">
        <v>37</v>
      </c>
      <c r="C41" s="58">
        <v>66</v>
      </c>
      <c r="D41" s="107">
        <v>69</v>
      </c>
      <c r="E41" s="159">
        <f t="shared" si="0"/>
        <v>172</v>
      </c>
      <c r="F41" s="152">
        <f t="shared" si="1"/>
        <v>57.333333333333336</v>
      </c>
    </row>
    <row r="42" spans="1:6" ht="15">
      <c r="A42" s="15" t="s">
        <v>60</v>
      </c>
      <c r="B42" s="58">
        <v>171</v>
      </c>
      <c r="C42" s="58">
        <v>225</v>
      </c>
      <c r="D42" s="107">
        <v>218</v>
      </c>
      <c r="E42" s="159">
        <f t="shared" si="0"/>
        <v>614</v>
      </c>
      <c r="F42" s="152">
        <f t="shared" si="1"/>
        <v>204.66666666666666</v>
      </c>
    </row>
    <row r="43" spans="1:6" ht="15">
      <c r="A43" s="15" t="s">
        <v>61</v>
      </c>
      <c r="B43" s="58">
        <v>46</v>
      </c>
      <c r="C43" s="58">
        <v>49</v>
      </c>
      <c r="D43" s="107">
        <v>59</v>
      </c>
      <c r="E43" s="159">
        <f t="shared" si="0"/>
        <v>154</v>
      </c>
      <c r="F43" s="152">
        <f t="shared" si="1"/>
        <v>51.333333333333336</v>
      </c>
    </row>
    <row r="44" spans="1:6" ht="15">
      <c r="A44" s="15" t="s">
        <v>62</v>
      </c>
      <c r="B44" s="58">
        <v>75</v>
      </c>
      <c r="C44" s="58">
        <v>78</v>
      </c>
      <c r="D44" s="107">
        <v>83</v>
      </c>
      <c r="E44" s="159">
        <f t="shared" si="0"/>
        <v>236</v>
      </c>
      <c r="F44" s="152">
        <f t="shared" si="1"/>
        <v>78.66666666666667</v>
      </c>
    </row>
    <row r="45" spans="1:6" ht="15">
      <c r="A45" s="15" t="s">
        <v>63</v>
      </c>
      <c r="B45" s="58">
        <v>145</v>
      </c>
      <c r="C45" s="58">
        <v>140</v>
      </c>
      <c r="D45" s="107">
        <v>161</v>
      </c>
      <c r="E45" s="159">
        <f t="shared" si="0"/>
        <v>446</v>
      </c>
      <c r="F45" s="152">
        <f t="shared" si="1"/>
        <v>148.66666666666666</v>
      </c>
    </row>
    <row r="46" spans="1:6" ht="15">
      <c r="A46" s="15" t="s">
        <v>64</v>
      </c>
      <c r="B46" s="58">
        <v>92</v>
      </c>
      <c r="C46" s="58">
        <v>114</v>
      </c>
      <c r="D46" s="107">
        <v>100</v>
      </c>
      <c r="E46" s="159">
        <f t="shared" si="0"/>
        <v>306</v>
      </c>
      <c r="F46" s="152">
        <f t="shared" si="1"/>
        <v>102</v>
      </c>
    </row>
    <row r="47" spans="1:6" ht="15">
      <c r="A47" s="15" t="s">
        <v>65</v>
      </c>
      <c r="B47" s="58">
        <v>122</v>
      </c>
      <c r="C47" s="58">
        <v>160</v>
      </c>
      <c r="D47" s="107">
        <v>171</v>
      </c>
      <c r="E47" s="159">
        <f t="shared" si="0"/>
        <v>453</v>
      </c>
      <c r="F47" s="152">
        <f t="shared" si="1"/>
        <v>151</v>
      </c>
    </row>
    <row r="48" spans="1:6" ht="15">
      <c r="A48" s="15" t="s">
        <v>66</v>
      </c>
      <c r="B48" s="58">
        <v>20</v>
      </c>
      <c r="C48" s="58">
        <v>24</v>
      </c>
      <c r="D48" s="107">
        <v>19</v>
      </c>
      <c r="E48" s="159">
        <f t="shared" si="0"/>
        <v>63</v>
      </c>
      <c r="F48" s="152">
        <f t="shared" si="1"/>
        <v>21</v>
      </c>
    </row>
    <row r="49" spans="1:6" ht="15">
      <c r="A49" s="15" t="s">
        <v>67</v>
      </c>
      <c r="B49" s="58">
        <v>134</v>
      </c>
      <c r="C49" s="58">
        <v>161</v>
      </c>
      <c r="D49" s="107">
        <v>190</v>
      </c>
      <c r="E49" s="159">
        <f t="shared" si="0"/>
        <v>485</v>
      </c>
      <c r="F49" s="152">
        <f t="shared" si="1"/>
        <v>161.66666666666666</v>
      </c>
    </row>
    <row r="50" spans="1:6" ht="15">
      <c r="A50" s="15" t="s">
        <v>68</v>
      </c>
      <c r="B50" s="58">
        <v>16</v>
      </c>
      <c r="C50" s="58">
        <v>24</v>
      </c>
      <c r="D50" s="107">
        <v>24</v>
      </c>
      <c r="E50" s="159">
        <f t="shared" si="0"/>
        <v>64</v>
      </c>
      <c r="F50" s="152">
        <f t="shared" si="1"/>
        <v>21.333333333333332</v>
      </c>
    </row>
    <row r="51" spans="1:6" ht="15">
      <c r="A51" s="15" t="s">
        <v>69</v>
      </c>
      <c r="B51" s="58">
        <v>155</v>
      </c>
      <c r="C51" s="58">
        <v>128</v>
      </c>
      <c r="D51" s="107">
        <v>168</v>
      </c>
      <c r="E51" s="159">
        <f t="shared" si="0"/>
        <v>451</v>
      </c>
      <c r="F51" s="152">
        <f t="shared" si="1"/>
        <v>150.33333333333334</v>
      </c>
    </row>
    <row r="52" spans="1:6" ht="15">
      <c r="A52" s="15" t="s">
        <v>70</v>
      </c>
      <c r="B52" s="58">
        <v>142</v>
      </c>
      <c r="C52" s="58">
        <v>168</v>
      </c>
      <c r="D52" s="107">
        <v>154</v>
      </c>
      <c r="E52" s="159">
        <f t="shared" si="0"/>
        <v>464</v>
      </c>
      <c r="F52" s="152">
        <f t="shared" si="1"/>
        <v>154.66666666666666</v>
      </c>
    </row>
    <row r="53" spans="1:6" ht="15">
      <c r="A53" s="15" t="s">
        <v>71</v>
      </c>
      <c r="B53" s="58">
        <v>174</v>
      </c>
      <c r="C53" s="58">
        <v>180</v>
      </c>
      <c r="D53" s="107">
        <v>200</v>
      </c>
      <c r="E53" s="159">
        <f t="shared" si="0"/>
        <v>554</v>
      </c>
      <c r="F53" s="152">
        <f t="shared" si="1"/>
        <v>184.66666666666666</v>
      </c>
    </row>
    <row r="54" spans="1:6" ht="15">
      <c r="A54" s="15" t="s">
        <v>72</v>
      </c>
      <c r="B54" s="58">
        <v>172</v>
      </c>
      <c r="C54" s="58">
        <v>174</v>
      </c>
      <c r="D54" s="107">
        <v>157</v>
      </c>
      <c r="E54" s="159">
        <f t="shared" si="0"/>
        <v>503</v>
      </c>
      <c r="F54" s="152">
        <f t="shared" si="1"/>
        <v>167.66666666666666</v>
      </c>
    </row>
    <row r="55" spans="1:6" ht="15">
      <c r="A55" s="15" t="s">
        <v>73</v>
      </c>
      <c r="B55" s="58">
        <v>61</v>
      </c>
      <c r="C55" s="58">
        <v>74</v>
      </c>
      <c r="D55" s="107">
        <v>77</v>
      </c>
      <c r="E55" s="159">
        <f t="shared" si="0"/>
        <v>212</v>
      </c>
      <c r="F55" s="152">
        <f t="shared" si="1"/>
        <v>70.66666666666667</v>
      </c>
    </row>
    <row r="56" spans="1:6" ht="15">
      <c r="A56" s="15" t="s">
        <v>74</v>
      </c>
      <c r="B56" s="58">
        <v>53</v>
      </c>
      <c r="C56" s="58">
        <v>51</v>
      </c>
      <c r="D56" s="107">
        <v>44</v>
      </c>
      <c r="E56" s="159">
        <f t="shared" si="0"/>
        <v>148</v>
      </c>
      <c r="F56" s="152">
        <f t="shared" si="1"/>
        <v>49.333333333333336</v>
      </c>
    </row>
    <row r="57" spans="1:9" ht="15">
      <c r="A57" s="15" t="s">
        <v>75</v>
      </c>
      <c r="B57" s="58">
        <v>38</v>
      </c>
      <c r="C57" s="58">
        <v>68</v>
      </c>
      <c r="D57" s="107">
        <v>45</v>
      </c>
      <c r="E57" s="159">
        <f t="shared" si="0"/>
        <v>151</v>
      </c>
      <c r="F57" s="152">
        <f t="shared" si="1"/>
        <v>50.333333333333336</v>
      </c>
      <c r="H57" s="30"/>
      <c r="I57" s="29"/>
    </row>
    <row r="58" spans="1:6" ht="15">
      <c r="A58" s="15" t="s">
        <v>76</v>
      </c>
      <c r="B58" s="58">
        <v>197</v>
      </c>
      <c r="C58" s="58">
        <v>197</v>
      </c>
      <c r="D58" s="107">
        <v>204</v>
      </c>
      <c r="E58" s="159">
        <f t="shared" si="0"/>
        <v>598</v>
      </c>
      <c r="F58" s="152">
        <f t="shared" si="1"/>
        <v>199.33333333333334</v>
      </c>
    </row>
    <row r="59" spans="1:6" ht="15">
      <c r="A59" s="15" t="s">
        <v>77</v>
      </c>
      <c r="B59" s="58">
        <v>71</v>
      </c>
      <c r="C59" s="58">
        <v>100</v>
      </c>
      <c r="D59" s="107">
        <v>177</v>
      </c>
      <c r="E59" s="159">
        <f t="shared" si="0"/>
        <v>348</v>
      </c>
      <c r="F59" s="152">
        <f t="shared" si="1"/>
        <v>116</v>
      </c>
    </row>
    <row r="60" spans="1:6" ht="15">
      <c r="A60" s="15" t="s">
        <v>78</v>
      </c>
      <c r="B60" s="58">
        <v>153</v>
      </c>
      <c r="C60" s="58">
        <v>117</v>
      </c>
      <c r="D60" s="107">
        <v>140</v>
      </c>
      <c r="E60" s="159">
        <f t="shared" si="0"/>
        <v>410</v>
      </c>
      <c r="F60" s="152">
        <f t="shared" si="1"/>
        <v>136.66666666666666</v>
      </c>
    </row>
    <row r="61" spans="1:6" ht="15">
      <c r="A61" s="15" t="s">
        <v>79</v>
      </c>
      <c r="B61" s="58">
        <v>57</v>
      </c>
      <c r="C61" s="58">
        <v>108</v>
      </c>
      <c r="D61" s="107">
        <v>72</v>
      </c>
      <c r="E61" s="159">
        <f t="shared" si="0"/>
        <v>237</v>
      </c>
      <c r="F61" s="152">
        <f t="shared" si="1"/>
        <v>79</v>
      </c>
    </row>
    <row r="62" spans="1:6" ht="15">
      <c r="A62" s="15" t="s">
        <v>80</v>
      </c>
      <c r="B62" s="58">
        <v>557</v>
      </c>
      <c r="C62" s="58">
        <v>886</v>
      </c>
      <c r="D62" s="107">
        <v>975</v>
      </c>
      <c r="E62" s="159">
        <f t="shared" si="0"/>
        <v>2418</v>
      </c>
      <c r="F62" s="152">
        <f t="shared" si="1"/>
        <v>806</v>
      </c>
    </row>
    <row r="63" spans="1:6" ht="15">
      <c r="A63" s="15" t="s">
        <v>81</v>
      </c>
      <c r="B63" s="58">
        <v>4</v>
      </c>
      <c r="C63" s="58">
        <v>8</v>
      </c>
      <c r="D63" s="107">
        <v>17</v>
      </c>
      <c r="E63" s="159">
        <f t="shared" si="0"/>
        <v>29</v>
      </c>
      <c r="F63" s="152">
        <f t="shared" si="1"/>
        <v>9.666666666666666</v>
      </c>
    </row>
    <row r="64" spans="1:6" ht="15">
      <c r="A64" s="15" t="s">
        <v>82</v>
      </c>
      <c r="B64" s="58">
        <v>23</v>
      </c>
      <c r="C64" s="58">
        <v>33</v>
      </c>
      <c r="D64" s="107">
        <v>51</v>
      </c>
      <c r="E64" s="159">
        <f t="shared" si="0"/>
        <v>107</v>
      </c>
      <c r="F64" s="152">
        <f t="shared" si="1"/>
        <v>35.666666666666664</v>
      </c>
    </row>
    <row r="65" spans="1:6" ht="15">
      <c r="A65" s="15" t="s">
        <v>83</v>
      </c>
      <c r="B65" s="58">
        <v>44</v>
      </c>
      <c r="C65" s="58">
        <v>48</v>
      </c>
      <c r="D65" s="107">
        <v>14</v>
      </c>
      <c r="E65" s="159">
        <f t="shared" si="0"/>
        <v>106</v>
      </c>
      <c r="F65" s="152">
        <f t="shared" si="1"/>
        <v>35.333333333333336</v>
      </c>
    </row>
    <row r="66" spans="1:6" ht="15">
      <c r="A66" s="15" t="s">
        <v>84</v>
      </c>
      <c r="B66" s="58">
        <v>4</v>
      </c>
      <c r="C66" s="58">
        <v>10</v>
      </c>
      <c r="D66" s="107">
        <v>279</v>
      </c>
      <c r="E66" s="159">
        <f t="shared" si="0"/>
        <v>293</v>
      </c>
      <c r="F66" s="152">
        <f t="shared" si="1"/>
        <v>97.66666666666667</v>
      </c>
    </row>
    <row r="67" spans="1:6" ht="15">
      <c r="A67" s="15" t="s">
        <v>85</v>
      </c>
      <c r="B67" s="58">
        <v>319</v>
      </c>
      <c r="C67" s="58">
        <v>330</v>
      </c>
      <c r="D67" s="107">
        <v>617</v>
      </c>
      <c r="E67" s="159">
        <f t="shared" si="0"/>
        <v>1266</v>
      </c>
      <c r="F67" s="152">
        <f t="shared" si="1"/>
        <v>422</v>
      </c>
    </row>
    <row r="68" spans="1:6" ht="15">
      <c r="A68" s="15" t="s">
        <v>86</v>
      </c>
      <c r="B68" s="58">
        <v>488</v>
      </c>
      <c r="C68" s="58">
        <v>519</v>
      </c>
      <c r="D68" s="107">
        <v>3</v>
      </c>
      <c r="E68" s="159">
        <f t="shared" si="0"/>
        <v>1010</v>
      </c>
      <c r="F68" s="152">
        <f t="shared" si="1"/>
        <v>336.6666666666667</v>
      </c>
    </row>
    <row r="69" spans="1:6" ht="15">
      <c r="A69" s="15" t="s">
        <v>98</v>
      </c>
      <c r="B69" s="58">
        <v>7</v>
      </c>
      <c r="C69" s="58">
        <v>6</v>
      </c>
      <c r="D69" s="107">
        <v>2</v>
      </c>
      <c r="E69" s="159">
        <f t="shared" si="0"/>
        <v>15</v>
      </c>
      <c r="F69" s="152">
        <f t="shared" si="1"/>
        <v>5</v>
      </c>
    </row>
    <row r="70" spans="1:6" ht="15">
      <c r="A70" s="15" t="s">
        <v>87</v>
      </c>
      <c r="B70" s="58">
        <v>167</v>
      </c>
      <c r="C70" s="58">
        <v>113</v>
      </c>
      <c r="D70" s="107">
        <v>91</v>
      </c>
      <c r="E70" s="159">
        <f>SUM(B70:D70)</f>
        <v>371</v>
      </c>
      <c r="F70" s="152">
        <f>(B70+C70+D70)/3</f>
        <v>123.66666666666667</v>
      </c>
    </row>
    <row r="71" spans="1:6" ht="15.75" thickBot="1">
      <c r="A71" s="16" t="s">
        <v>88</v>
      </c>
      <c r="B71" s="60">
        <v>22</v>
      </c>
      <c r="C71" s="60">
        <v>10</v>
      </c>
      <c r="D71" s="107">
        <v>21</v>
      </c>
      <c r="E71" s="160">
        <f>SUM(B71:D71)</f>
        <v>53</v>
      </c>
      <c r="F71" s="155">
        <f>(B71+C71+D71)/3</f>
        <v>17.666666666666668</v>
      </c>
    </row>
    <row r="72" spans="1:6" ht="15.75" thickBot="1">
      <c r="A72" s="20" t="s">
        <v>89</v>
      </c>
      <c r="B72" s="38">
        <f>SUM(B5:B71)</f>
        <v>6858</v>
      </c>
      <c r="C72" s="38">
        <f>SUM(C5:C71)</f>
        <v>7528</v>
      </c>
      <c r="D72" s="108">
        <f>SUM(D5:D71)</f>
        <v>7883</v>
      </c>
      <c r="E72" s="115">
        <f>SUM(B72:D72)</f>
        <v>22269</v>
      </c>
      <c r="F72" s="150">
        <f>(B72+C72+D72)/3</f>
        <v>7423</v>
      </c>
    </row>
    <row r="74" spans="1:5" ht="39" customHeight="1">
      <c r="A74" s="21" t="s">
        <v>90</v>
      </c>
      <c r="B74" s="35"/>
      <c r="C74" s="35"/>
      <c r="D74" s="35"/>
      <c r="E74" s="156"/>
    </row>
    <row r="75" spans="1:5" ht="15">
      <c r="A75" s="22"/>
      <c r="B75" s="36"/>
      <c r="C75" s="36"/>
      <c r="D75" s="36"/>
      <c r="E75" s="157"/>
    </row>
    <row r="76" spans="1:5" ht="90" customHeight="1">
      <c r="A76" s="21" t="s">
        <v>91</v>
      </c>
      <c r="B76" s="35"/>
      <c r="C76" s="35"/>
      <c r="D76" s="35"/>
      <c r="E76" s="156"/>
    </row>
    <row r="77" spans="1:5" ht="15">
      <c r="A77" s="21"/>
      <c r="B77" s="35"/>
      <c r="C77" s="35"/>
      <c r="D77" s="35"/>
      <c r="E77" s="157"/>
    </row>
    <row r="78" spans="1:5" ht="64.5" customHeight="1">
      <c r="A78" s="21" t="s">
        <v>92</v>
      </c>
      <c r="B78" s="35"/>
      <c r="C78" s="35"/>
      <c r="D78" s="35"/>
      <c r="E78" s="156"/>
    </row>
    <row r="79" spans="1:5" ht="15">
      <c r="A79" s="22"/>
      <c r="B79" s="36"/>
      <c r="C79" s="36"/>
      <c r="D79" s="36"/>
      <c r="E79" s="157"/>
    </row>
    <row r="80" spans="1:5" ht="39">
      <c r="A80" s="23" t="s">
        <v>93</v>
      </c>
      <c r="B80" s="37"/>
      <c r="C80" s="37"/>
      <c r="D80" s="37"/>
      <c r="E80" s="157"/>
    </row>
  </sheetData>
  <sheetProtection/>
  <printOptions/>
  <pageMargins left="0.511811024" right="0.511811024" top="0.7874015750000001" bottom="0.7874015750000001" header="0.3149606200000001" footer="0.3149606200000001"/>
  <pageSetup fitToHeight="0" fitToWidth="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84.00390625" style="0" bestFit="1" customWidth="1"/>
    <col min="2" max="4" width="12.421875" style="0" bestFit="1" customWidth="1"/>
  </cols>
  <sheetData>
    <row r="1" spans="1:3" ht="15">
      <c r="A1" s="1" t="s">
        <v>0</v>
      </c>
      <c r="B1" s="45"/>
      <c r="C1" s="46"/>
    </row>
    <row r="2" spans="1:3" ht="15">
      <c r="A2" s="1" t="s">
        <v>9</v>
      </c>
      <c r="B2" s="45"/>
      <c r="C2" s="46"/>
    </row>
    <row r="3" spans="2:3" ht="15.75" thickBot="1">
      <c r="B3" s="46"/>
      <c r="C3" s="46"/>
    </row>
    <row r="4" spans="1:4" ht="15.75" thickBot="1">
      <c r="A4" s="31" t="s">
        <v>41</v>
      </c>
      <c r="B4" s="47" t="s">
        <v>115</v>
      </c>
      <c r="C4" s="47" t="s">
        <v>104</v>
      </c>
      <c r="D4" s="47" t="s">
        <v>100</v>
      </c>
    </row>
    <row r="5" spans="1:4" ht="15">
      <c r="A5" s="24" t="s">
        <v>12</v>
      </c>
      <c r="B5" s="66">
        <v>638</v>
      </c>
      <c r="C5" s="48">
        <v>547</v>
      </c>
      <c r="D5" s="42">
        <v>591</v>
      </c>
    </row>
    <row r="6" spans="1:4" ht="15">
      <c r="A6" s="25" t="s">
        <v>80</v>
      </c>
      <c r="B6" s="67">
        <v>557</v>
      </c>
      <c r="C6" s="49">
        <v>886</v>
      </c>
      <c r="D6" s="43">
        <v>975</v>
      </c>
    </row>
    <row r="7" spans="1:4" ht="15">
      <c r="A7" s="26" t="s">
        <v>85</v>
      </c>
      <c r="B7" s="68">
        <v>488</v>
      </c>
      <c r="C7" s="50">
        <v>519</v>
      </c>
      <c r="D7" s="43">
        <v>617</v>
      </c>
    </row>
    <row r="8" spans="1:4" ht="15">
      <c r="A8" s="26" t="s">
        <v>84</v>
      </c>
      <c r="B8" s="68">
        <v>319</v>
      </c>
      <c r="C8" s="50">
        <v>330</v>
      </c>
      <c r="D8" s="43">
        <v>279</v>
      </c>
    </row>
    <row r="9" spans="1:4" ht="15">
      <c r="A9" s="26" t="s">
        <v>47</v>
      </c>
      <c r="B9" s="68">
        <v>265</v>
      </c>
      <c r="C9" s="50">
        <v>245</v>
      </c>
      <c r="D9" s="43">
        <v>160</v>
      </c>
    </row>
    <row r="10" spans="1:4" ht="15">
      <c r="A10" s="26" t="s">
        <v>14</v>
      </c>
      <c r="B10" s="68">
        <v>250</v>
      </c>
      <c r="C10" s="50">
        <v>288</v>
      </c>
      <c r="D10" s="43">
        <v>316</v>
      </c>
    </row>
    <row r="11" spans="1:4" ht="15">
      <c r="A11" s="26" t="s">
        <v>76</v>
      </c>
      <c r="B11" s="68">
        <v>197</v>
      </c>
      <c r="C11" s="50">
        <v>197</v>
      </c>
      <c r="D11" s="43">
        <v>204</v>
      </c>
    </row>
    <row r="12" spans="1:4" ht="15">
      <c r="A12" s="26" t="s">
        <v>50</v>
      </c>
      <c r="B12" s="68">
        <v>193</v>
      </c>
      <c r="C12" s="50">
        <v>174</v>
      </c>
      <c r="D12" s="43">
        <v>162</v>
      </c>
    </row>
    <row r="13" spans="1:4" ht="15">
      <c r="A13" s="26" t="s">
        <v>25</v>
      </c>
      <c r="B13" s="68">
        <v>190</v>
      </c>
      <c r="C13" s="50">
        <v>171</v>
      </c>
      <c r="D13" s="43">
        <v>116</v>
      </c>
    </row>
    <row r="14" spans="1:4" ht="15.75" thickBot="1">
      <c r="A14" s="27" t="s">
        <v>58</v>
      </c>
      <c r="B14" s="69">
        <v>178</v>
      </c>
      <c r="C14" s="51">
        <v>185</v>
      </c>
      <c r="D14" s="44">
        <v>175</v>
      </c>
    </row>
    <row r="15" spans="1:3" ht="15">
      <c r="A15" s="11"/>
      <c r="B15" s="52"/>
      <c r="C15" s="53"/>
    </row>
    <row r="16" spans="1:3" ht="15">
      <c r="A16" s="10"/>
      <c r="B16" s="54"/>
      <c r="C16" s="55" t="s">
        <v>35</v>
      </c>
    </row>
    <row r="17" spans="1:3" ht="15">
      <c r="A17" s="10"/>
      <c r="B17" s="54"/>
      <c r="C17" s="56"/>
    </row>
    <row r="18" spans="1:3" ht="15">
      <c r="A18" s="8"/>
      <c r="B18" s="57"/>
      <c r="C18" s="46"/>
    </row>
    <row r="19" spans="1:3" ht="15">
      <c r="A19" s="8"/>
      <c r="B19" s="57"/>
      <c r="C19" s="46"/>
    </row>
    <row r="20" spans="1:3" ht="15">
      <c r="A20" s="8"/>
      <c r="B20" s="57"/>
      <c r="C20" s="46"/>
    </row>
    <row r="21" spans="1:3" ht="26.25">
      <c r="A21" s="91" t="s">
        <v>90</v>
      </c>
      <c r="B21" s="57"/>
      <c r="C21" s="46"/>
    </row>
    <row r="22" ht="15">
      <c r="A22" s="92"/>
    </row>
    <row r="23" ht="51.75">
      <c r="A23" s="91" t="s">
        <v>91</v>
      </c>
    </row>
    <row r="24" ht="15">
      <c r="A24" s="91"/>
    </row>
    <row r="25" ht="39">
      <c r="A25" s="91" t="s">
        <v>92</v>
      </c>
    </row>
    <row r="26" ht="15">
      <c r="A26" s="92"/>
    </row>
    <row r="27" ht="26.25">
      <c r="A27" s="93" t="s">
        <v>93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98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84.00390625" style="0" bestFit="1" customWidth="1"/>
    <col min="2" max="4" width="12.421875" style="0" bestFit="1" customWidth="1"/>
    <col min="5" max="5" width="9.140625" style="9" customWidth="1"/>
    <col min="6" max="6" width="17.57421875" style="149" bestFit="1" customWidth="1"/>
  </cols>
  <sheetData>
    <row r="1" spans="1:4" ht="15">
      <c r="A1" s="2" t="s">
        <v>0</v>
      </c>
      <c r="B1" s="70"/>
      <c r="C1" s="70"/>
      <c r="D1" s="9"/>
    </row>
    <row r="2" spans="1:4" ht="15">
      <c r="A2" s="2" t="s">
        <v>9</v>
      </c>
      <c r="B2" s="70"/>
      <c r="C2" s="70"/>
      <c r="D2" s="9"/>
    </row>
    <row r="3" spans="1:4" ht="15.75" thickBot="1">
      <c r="A3" s="71"/>
      <c r="B3" s="72"/>
      <c r="C3" s="72"/>
      <c r="D3" s="9"/>
    </row>
    <row r="4" spans="1:6" ht="15.75" thickBot="1">
      <c r="A4" s="73" t="s">
        <v>116</v>
      </c>
      <c r="B4" s="74" t="s">
        <v>115</v>
      </c>
      <c r="C4" s="74" t="s">
        <v>104</v>
      </c>
      <c r="D4" s="140" t="s">
        <v>100</v>
      </c>
      <c r="E4" s="146" t="s">
        <v>89</v>
      </c>
      <c r="F4" s="150" t="s">
        <v>293</v>
      </c>
    </row>
    <row r="5" spans="1:6" ht="15">
      <c r="A5" s="83" t="s">
        <v>201</v>
      </c>
      <c r="B5" s="40">
        <v>4</v>
      </c>
      <c r="C5" s="40">
        <v>9</v>
      </c>
      <c r="D5" s="141">
        <v>6</v>
      </c>
      <c r="E5" s="141">
        <f>SUM(B5:D5)</f>
        <v>19</v>
      </c>
      <c r="F5" s="151">
        <f>AVERAGE(B5:D5)</f>
        <v>6.333333333333333</v>
      </c>
    </row>
    <row r="6" spans="1:6" ht="15">
      <c r="A6" s="84" t="s">
        <v>160</v>
      </c>
      <c r="B6" s="41">
        <v>17</v>
      </c>
      <c r="C6" s="41">
        <v>13</v>
      </c>
      <c r="D6" s="142">
        <v>5</v>
      </c>
      <c r="E6" s="142">
        <f aca="true" t="shared" si="0" ref="E6:E69">SUM(B6:D6)</f>
        <v>35</v>
      </c>
      <c r="F6" s="152">
        <f aca="true" t="shared" si="1" ref="F6:F69">AVERAGE(B6:D6)</f>
        <v>11.666666666666666</v>
      </c>
    </row>
    <row r="7" spans="1:6" ht="15">
      <c r="A7" s="84" t="s">
        <v>128</v>
      </c>
      <c r="B7" s="89">
        <v>54</v>
      </c>
      <c r="C7" s="89">
        <v>33</v>
      </c>
      <c r="D7" s="143">
        <v>27</v>
      </c>
      <c r="E7" s="142">
        <f t="shared" si="0"/>
        <v>114</v>
      </c>
      <c r="F7" s="152">
        <f t="shared" si="1"/>
        <v>38</v>
      </c>
    </row>
    <row r="8" spans="1:6" ht="15">
      <c r="A8" s="84" t="s">
        <v>198</v>
      </c>
      <c r="B8" s="89">
        <v>5</v>
      </c>
      <c r="C8" s="89">
        <v>6</v>
      </c>
      <c r="D8" s="143">
        <v>3</v>
      </c>
      <c r="E8" s="142">
        <f t="shared" si="0"/>
        <v>14</v>
      </c>
      <c r="F8" s="152">
        <f t="shared" si="1"/>
        <v>4.666666666666667</v>
      </c>
    </row>
    <row r="9" spans="1:6" ht="15">
      <c r="A9" s="84" t="s">
        <v>223</v>
      </c>
      <c r="B9" s="89">
        <v>2</v>
      </c>
      <c r="C9" s="89">
        <v>4</v>
      </c>
      <c r="D9" s="143">
        <v>0</v>
      </c>
      <c r="E9" s="142">
        <f t="shared" si="0"/>
        <v>6</v>
      </c>
      <c r="F9" s="152">
        <f t="shared" si="1"/>
        <v>2</v>
      </c>
    </row>
    <row r="10" spans="1:6" ht="15">
      <c r="A10" s="85" t="s">
        <v>132</v>
      </c>
      <c r="B10" s="89">
        <v>46</v>
      </c>
      <c r="C10" s="89">
        <v>38</v>
      </c>
      <c r="D10" s="143">
        <v>32</v>
      </c>
      <c r="E10" s="142">
        <f t="shared" si="0"/>
        <v>116</v>
      </c>
      <c r="F10" s="152">
        <f t="shared" si="1"/>
        <v>38.666666666666664</v>
      </c>
    </row>
    <row r="11" spans="1:6" ht="15">
      <c r="A11" s="85" t="s">
        <v>138</v>
      </c>
      <c r="B11" s="89">
        <v>34</v>
      </c>
      <c r="C11" s="89">
        <v>73</v>
      </c>
      <c r="D11" s="143">
        <v>89</v>
      </c>
      <c r="E11" s="142">
        <f t="shared" si="0"/>
        <v>196</v>
      </c>
      <c r="F11" s="152">
        <f t="shared" si="1"/>
        <v>65.33333333333333</v>
      </c>
    </row>
    <row r="12" spans="1:6" ht="15">
      <c r="A12" s="85" t="s">
        <v>271</v>
      </c>
      <c r="B12" s="89">
        <v>0</v>
      </c>
      <c r="C12" s="89">
        <v>0</v>
      </c>
      <c r="D12" s="143">
        <v>0</v>
      </c>
      <c r="E12" s="142">
        <f t="shared" si="0"/>
        <v>0</v>
      </c>
      <c r="F12" s="152">
        <f t="shared" si="1"/>
        <v>0</v>
      </c>
    </row>
    <row r="13" spans="1:6" ht="15">
      <c r="A13" s="85" t="s">
        <v>185</v>
      </c>
      <c r="B13" s="89">
        <v>8</v>
      </c>
      <c r="C13" s="89">
        <v>4</v>
      </c>
      <c r="D13" s="143">
        <v>7</v>
      </c>
      <c r="E13" s="142">
        <f t="shared" si="0"/>
        <v>19</v>
      </c>
      <c r="F13" s="152">
        <f t="shared" si="1"/>
        <v>6.333333333333333</v>
      </c>
    </row>
    <row r="14" spans="1:6" ht="15">
      <c r="A14" s="85" t="s">
        <v>186</v>
      </c>
      <c r="B14" s="89">
        <v>8</v>
      </c>
      <c r="C14" s="89">
        <v>3</v>
      </c>
      <c r="D14" s="143">
        <v>8</v>
      </c>
      <c r="E14" s="142">
        <f t="shared" si="0"/>
        <v>19</v>
      </c>
      <c r="F14" s="152">
        <f t="shared" si="1"/>
        <v>6.333333333333333</v>
      </c>
    </row>
    <row r="15" spans="1:6" ht="15">
      <c r="A15" s="85" t="s">
        <v>214</v>
      </c>
      <c r="B15" s="89">
        <v>3</v>
      </c>
      <c r="C15" s="89">
        <v>7</v>
      </c>
      <c r="D15" s="143">
        <v>1</v>
      </c>
      <c r="E15" s="142">
        <f t="shared" si="0"/>
        <v>11</v>
      </c>
      <c r="F15" s="152">
        <f t="shared" si="1"/>
        <v>3.6666666666666665</v>
      </c>
    </row>
    <row r="16" spans="1:6" ht="15">
      <c r="A16" s="85" t="s">
        <v>260</v>
      </c>
      <c r="B16" s="89">
        <v>0</v>
      </c>
      <c r="C16" s="89">
        <v>1</v>
      </c>
      <c r="D16" s="143">
        <v>2</v>
      </c>
      <c r="E16" s="142">
        <f t="shared" si="0"/>
        <v>3</v>
      </c>
      <c r="F16" s="152">
        <f t="shared" si="1"/>
        <v>1</v>
      </c>
    </row>
    <row r="17" spans="1:6" ht="15">
      <c r="A17" s="85" t="s">
        <v>141</v>
      </c>
      <c r="B17" s="89">
        <v>33</v>
      </c>
      <c r="C17" s="89">
        <v>26</v>
      </c>
      <c r="D17" s="143">
        <v>17</v>
      </c>
      <c r="E17" s="142">
        <f t="shared" si="0"/>
        <v>76</v>
      </c>
      <c r="F17" s="152">
        <f t="shared" si="1"/>
        <v>25.333333333333332</v>
      </c>
    </row>
    <row r="18" spans="1:6" ht="15">
      <c r="A18" s="85" t="s">
        <v>32</v>
      </c>
      <c r="B18" s="89">
        <v>853</v>
      </c>
      <c r="C18" s="89">
        <v>826</v>
      </c>
      <c r="D18" s="143">
        <v>1005</v>
      </c>
      <c r="E18" s="142">
        <f t="shared" si="0"/>
        <v>2684</v>
      </c>
      <c r="F18" s="152">
        <f t="shared" si="1"/>
        <v>894.6666666666666</v>
      </c>
    </row>
    <row r="19" spans="1:6" ht="15">
      <c r="A19" s="85" t="s">
        <v>227</v>
      </c>
      <c r="B19" s="89">
        <v>2</v>
      </c>
      <c r="C19" s="89">
        <v>3</v>
      </c>
      <c r="D19" s="143">
        <v>0</v>
      </c>
      <c r="E19" s="142">
        <f t="shared" si="0"/>
        <v>5</v>
      </c>
      <c r="F19" s="152">
        <f t="shared" si="1"/>
        <v>1.6666666666666667</v>
      </c>
    </row>
    <row r="20" spans="1:6" ht="15">
      <c r="A20" s="85" t="s">
        <v>242</v>
      </c>
      <c r="B20" s="89">
        <v>1</v>
      </c>
      <c r="C20" s="89">
        <v>0</v>
      </c>
      <c r="D20" s="143">
        <v>0</v>
      </c>
      <c r="E20" s="142">
        <f t="shared" si="0"/>
        <v>1</v>
      </c>
      <c r="F20" s="152">
        <f t="shared" si="1"/>
        <v>0.3333333333333333</v>
      </c>
    </row>
    <row r="21" spans="1:6" ht="15">
      <c r="A21" s="85" t="s">
        <v>204</v>
      </c>
      <c r="B21" s="89">
        <v>4</v>
      </c>
      <c r="C21" s="89">
        <v>5</v>
      </c>
      <c r="D21" s="143">
        <v>18</v>
      </c>
      <c r="E21" s="142">
        <f t="shared" si="0"/>
        <v>27</v>
      </c>
      <c r="F21" s="152">
        <f t="shared" si="1"/>
        <v>9</v>
      </c>
    </row>
    <row r="22" spans="1:6" ht="15">
      <c r="A22" s="85" t="s">
        <v>154</v>
      </c>
      <c r="B22" s="89">
        <v>19</v>
      </c>
      <c r="C22" s="89">
        <v>28</v>
      </c>
      <c r="D22" s="143">
        <v>20</v>
      </c>
      <c r="E22" s="142">
        <f t="shared" si="0"/>
        <v>67</v>
      </c>
      <c r="F22" s="152">
        <f t="shared" si="1"/>
        <v>22.333333333333332</v>
      </c>
    </row>
    <row r="23" spans="1:6" ht="15">
      <c r="A23" s="85" t="s">
        <v>239</v>
      </c>
      <c r="B23" s="89">
        <v>1</v>
      </c>
      <c r="C23" s="89">
        <v>1</v>
      </c>
      <c r="D23" s="143">
        <v>0</v>
      </c>
      <c r="E23" s="142">
        <f t="shared" si="0"/>
        <v>2</v>
      </c>
      <c r="F23" s="152">
        <f t="shared" si="1"/>
        <v>0.6666666666666666</v>
      </c>
    </row>
    <row r="24" spans="1:6" ht="15">
      <c r="A24" s="85" t="s">
        <v>122</v>
      </c>
      <c r="B24" s="89">
        <v>95</v>
      </c>
      <c r="C24" s="89">
        <v>91</v>
      </c>
      <c r="D24" s="143">
        <v>52</v>
      </c>
      <c r="E24" s="142">
        <f t="shared" si="0"/>
        <v>238</v>
      </c>
      <c r="F24" s="152">
        <f t="shared" si="1"/>
        <v>79.33333333333333</v>
      </c>
    </row>
    <row r="25" spans="1:6" ht="15">
      <c r="A25" s="85" t="s">
        <v>220</v>
      </c>
      <c r="B25" s="89">
        <v>2</v>
      </c>
      <c r="C25" s="89">
        <v>6</v>
      </c>
      <c r="D25" s="143">
        <v>6</v>
      </c>
      <c r="E25" s="142">
        <f t="shared" si="0"/>
        <v>14</v>
      </c>
      <c r="F25" s="152">
        <f t="shared" si="1"/>
        <v>4.666666666666667</v>
      </c>
    </row>
    <row r="26" spans="1:6" ht="15">
      <c r="A26" s="85" t="s">
        <v>196</v>
      </c>
      <c r="B26" s="89">
        <v>6</v>
      </c>
      <c r="C26" s="89">
        <v>3</v>
      </c>
      <c r="D26" s="143">
        <v>0</v>
      </c>
      <c r="E26" s="142">
        <f t="shared" si="0"/>
        <v>9</v>
      </c>
      <c r="F26" s="152">
        <f t="shared" si="1"/>
        <v>3</v>
      </c>
    </row>
    <row r="27" spans="1:6" ht="15">
      <c r="A27" s="85" t="s">
        <v>94</v>
      </c>
      <c r="B27" s="89">
        <v>292</v>
      </c>
      <c r="C27" s="89">
        <v>284</v>
      </c>
      <c r="D27" s="143">
        <v>383</v>
      </c>
      <c r="E27" s="142">
        <f t="shared" si="0"/>
        <v>959</v>
      </c>
      <c r="F27" s="152">
        <f t="shared" si="1"/>
        <v>319.6666666666667</v>
      </c>
    </row>
    <row r="28" spans="1:6" ht="15">
      <c r="A28" s="85" t="s">
        <v>261</v>
      </c>
      <c r="B28" s="89">
        <v>0</v>
      </c>
      <c r="C28" s="89">
        <v>1</v>
      </c>
      <c r="D28" s="143">
        <v>0</v>
      </c>
      <c r="E28" s="142">
        <f t="shared" si="0"/>
        <v>1</v>
      </c>
      <c r="F28" s="152">
        <f t="shared" si="1"/>
        <v>0.3333333333333333</v>
      </c>
    </row>
    <row r="29" spans="1:6" ht="15">
      <c r="A29" s="85" t="s">
        <v>243</v>
      </c>
      <c r="B29" s="89">
        <v>1</v>
      </c>
      <c r="C29" s="89">
        <v>0</v>
      </c>
      <c r="D29" s="143">
        <v>1</v>
      </c>
      <c r="E29" s="142">
        <f t="shared" si="0"/>
        <v>2</v>
      </c>
      <c r="F29" s="152">
        <f t="shared" si="1"/>
        <v>0.6666666666666666</v>
      </c>
    </row>
    <row r="30" spans="1:6" ht="15">
      <c r="A30" s="85" t="s">
        <v>31</v>
      </c>
      <c r="B30" s="89">
        <v>610</v>
      </c>
      <c r="C30" s="89">
        <v>845</v>
      </c>
      <c r="D30" s="143">
        <v>653</v>
      </c>
      <c r="E30" s="142">
        <f t="shared" si="0"/>
        <v>2108</v>
      </c>
      <c r="F30" s="152">
        <f t="shared" si="1"/>
        <v>702.6666666666666</v>
      </c>
    </row>
    <row r="31" spans="1:6" ht="15">
      <c r="A31" s="85" t="s">
        <v>272</v>
      </c>
      <c r="B31" s="89">
        <v>0</v>
      </c>
      <c r="C31" s="89">
        <v>0</v>
      </c>
      <c r="D31" s="143">
        <v>0</v>
      </c>
      <c r="E31" s="142">
        <f t="shared" si="0"/>
        <v>0</v>
      </c>
      <c r="F31" s="152">
        <f t="shared" si="1"/>
        <v>0</v>
      </c>
    </row>
    <row r="32" spans="1:6" ht="15">
      <c r="A32" s="85" t="s">
        <v>273</v>
      </c>
      <c r="B32" s="89">
        <v>0</v>
      </c>
      <c r="C32" s="89">
        <v>0</v>
      </c>
      <c r="D32" s="143">
        <v>0</v>
      </c>
      <c r="E32" s="142">
        <f t="shared" si="0"/>
        <v>0</v>
      </c>
      <c r="F32" s="152">
        <f t="shared" si="1"/>
        <v>0</v>
      </c>
    </row>
    <row r="33" spans="1:6" ht="15">
      <c r="A33" s="85" t="s">
        <v>182</v>
      </c>
      <c r="B33" s="89">
        <v>8</v>
      </c>
      <c r="C33" s="89">
        <v>20</v>
      </c>
      <c r="D33" s="143">
        <v>16</v>
      </c>
      <c r="E33" s="142">
        <f t="shared" si="0"/>
        <v>44</v>
      </c>
      <c r="F33" s="152">
        <f t="shared" si="1"/>
        <v>14.666666666666666</v>
      </c>
    </row>
    <row r="34" spans="1:6" ht="15">
      <c r="A34" s="85" t="s">
        <v>197</v>
      </c>
      <c r="B34" s="89">
        <v>5</v>
      </c>
      <c r="C34" s="89">
        <v>8</v>
      </c>
      <c r="D34" s="143">
        <v>32</v>
      </c>
      <c r="E34" s="142">
        <f t="shared" si="0"/>
        <v>45</v>
      </c>
      <c r="F34" s="152">
        <f t="shared" si="1"/>
        <v>15</v>
      </c>
    </row>
    <row r="35" spans="1:6" ht="15">
      <c r="A35" s="85" t="s">
        <v>113</v>
      </c>
      <c r="B35" s="89">
        <v>145</v>
      </c>
      <c r="C35" s="89">
        <v>173</v>
      </c>
      <c r="D35" s="143">
        <v>189</v>
      </c>
      <c r="E35" s="142">
        <f t="shared" si="0"/>
        <v>507</v>
      </c>
      <c r="F35" s="152">
        <f t="shared" si="1"/>
        <v>169</v>
      </c>
    </row>
    <row r="36" spans="1:6" ht="15">
      <c r="A36" s="85" t="s">
        <v>101</v>
      </c>
      <c r="B36" s="89">
        <v>68</v>
      </c>
      <c r="C36" s="89">
        <v>238</v>
      </c>
      <c r="D36" s="143">
        <v>242</v>
      </c>
      <c r="E36" s="142">
        <f t="shared" si="0"/>
        <v>548</v>
      </c>
      <c r="F36" s="152">
        <f t="shared" si="1"/>
        <v>182.66666666666666</v>
      </c>
    </row>
    <row r="37" spans="1:6" ht="15">
      <c r="A37" s="85" t="s">
        <v>238</v>
      </c>
      <c r="B37" s="89">
        <v>1</v>
      </c>
      <c r="C37" s="89">
        <v>2</v>
      </c>
      <c r="D37" s="143">
        <v>2</v>
      </c>
      <c r="E37" s="142">
        <f t="shared" si="0"/>
        <v>5</v>
      </c>
      <c r="F37" s="152">
        <f t="shared" si="1"/>
        <v>1.6666666666666667</v>
      </c>
    </row>
    <row r="38" spans="1:6" ht="15">
      <c r="A38" s="85" t="s">
        <v>274</v>
      </c>
      <c r="B38" s="89">
        <v>0</v>
      </c>
      <c r="C38" s="89">
        <v>0</v>
      </c>
      <c r="D38" s="143">
        <v>2</v>
      </c>
      <c r="E38" s="142">
        <f t="shared" si="0"/>
        <v>2</v>
      </c>
      <c r="F38" s="152">
        <f t="shared" si="1"/>
        <v>0.6666666666666666</v>
      </c>
    </row>
    <row r="39" spans="1:6" ht="15">
      <c r="A39" s="85" t="s">
        <v>126</v>
      </c>
      <c r="B39" s="89">
        <v>74</v>
      </c>
      <c r="C39" s="89">
        <v>30</v>
      </c>
      <c r="D39" s="143">
        <v>18</v>
      </c>
      <c r="E39" s="142">
        <f t="shared" si="0"/>
        <v>122</v>
      </c>
      <c r="F39" s="152">
        <f t="shared" si="1"/>
        <v>40.666666666666664</v>
      </c>
    </row>
    <row r="40" spans="1:6" ht="15">
      <c r="A40" s="85" t="s">
        <v>180</v>
      </c>
      <c r="B40" s="89">
        <v>9</v>
      </c>
      <c r="C40" s="89">
        <v>5</v>
      </c>
      <c r="D40" s="143">
        <v>6</v>
      </c>
      <c r="E40" s="142">
        <f t="shared" si="0"/>
        <v>20</v>
      </c>
      <c r="F40" s="152">
        <f t="shared" si="1"/>
        <v>6.666666666666667</v>
      </c>
    </row>
    <row r="41" spans="1:6" ht="15">
      <c r="A41" s="85" t="s">
        <v>139</v>
      </c>
      <c r="B41" s="89">
        <v>34</v>
      </c>
      <c r="C41" s="89">
        <v>29</v>
      </c>
      <c r="D41" s="143">
        <v>43</v>
      </c>
      <c r="E41" s="142">
        <f t="shared" si="0"/>
        <v>106</v>
      </c>
      <c r="F41" s="152">
        <f t="shared" si="1"/>
        <v>35.333333333333336</v>
      </c>
    </row>
    <row r="42" spans="1:6" ht="15">
      <c r="A42" s="85" t="s">
        <v>189</v>
      </c>
      <c r="B42" s="89">
        <v>7</v>
      </c>
      <c r="C42" s="89">
        <v>8</v>
      </c>
      <c r="D42" s="143">
        <v>6</v>
      </c>
      <c r="E42" s="142">
        <f t="shared" si="0"/>
        <v>21</v>
      </c>
      <c r="F42" s="152">
        <f t="shared" si="1"/>
        <v>7</v>
      </c>
    </row>
    <row r="43" spans="1:6" ht="15">
      <c r="A43" s="85" t="s">
        <v>163</v>
      </c>
      <c r="B43" s="89">
        <v>16</v>
      </c>
      <c r="C43" s="89">
        <v>1</v>
      </c>
      <c r="D43" s="143">
        <v>0</v>
      </c>
      <c r="E43" s="142">
        <f t="shared" si="0"/>
        <v>17</v>
      </c>
      <c r="F43" s="152">
        <f t="shared" si="1"/>
        <v>5.666666666666667</v>
      </c>
    </row>
    <row r="44" spans="1:6" ht="15">
      <c r="A44" s="85" t="s">
        <v>135</v>
      </c>
      <c r="B44" s="89">
        <v>39</v>
      </c>
      <c r="C44" s="89">
        <v>28</v>
      </c>
      <c r="D44" s="143">
        <v>11</v>
      </c>
      <c r="E44" s="142">
        <f t="shared" si="0"/>
        <v>78</v>
      </c>
      <c r="F44" s="152">
        <f t="shared" si="1"/>
        <v>26</v>
      </c>
    </row>
    <row r="45" spans="1:6" ht="15">
      <c r="A45" s="85" t="s">
        <v>251</v>
      </c>
      <c r="B45" s="89">
        <v>0</v>
      </c>
      <c r="C45" s="89">
        <v>6</v>
      </c>
      <c r="D45" s="143">
        <v>2</v>
      </c>
      <c r="E45" s="142">
        <f t="shared" si="0"/>
        <v>8</v>
      </c>
      <c r="F45" s="152">
        <f t="shared" si="1"/>
        <v>2.6666666666666665</v>
      </c>
    </row>
    <row r="46" spans="1:6" ht="15">
      <c r="A46" s="85" t="s">
        <v>187</v>
      </c>
      <c r="B46" s="89">
        <v>7</v>
      </c>
      <c r="C46" s="89">
        <v>12</v>
      </c>
      <c r="D46" s="143">
        <v>6</v>
      </c>
      <c r="E46" s="142">
        <f t="shared" si="0"/>
        <v>25</v>
      </c>
      <c r="F46" s="152">
        <f t="shared" si="1"/>
        <v>8.333333333333334</v>
      </c>
    </row>
    <row r="47" spans="1:6" ht="15">
      <c r="A47" s="85" t="s">
        <v>142</v>
      </c>
      <c r="B47" s="89">
        <v>32</v>
      </c>
      <c r="C47" s="89">
        <v>21</v>
      </c>
      <c r="D47" s="143">
        <v>9</v>
      </c>
      <c r="E47" s="142">
        <f t="shared" si="0"/>
        <v>62</v>
      </c>
      <c r="F47" s="152">
        <f t="shared" si="1"/>
        <v>20.666666666666668</v>
      </c>
    </row>
    <row r="48" spans="1:6" ht="15">
      <c r="A48" s="85" t="s">
        <v>137</v>
      </c>
      <c r="B48" s="89">
        <v>36</v>
      </c>
      <c r="C48" s="89">
        <v>47</v>
      </c>
      <c r="D48" s="143">
        <v>49</v>
      </c>
      <c r="E48" s="142">
        <f t="shared" si="0"/>
        <v>132</v>
      </c>
      <c r="F48" s="152">
        <f t="shared" si="1"/>
        <v>44</v>
      </c>
    </row>
    <row r="49" spans="1:6" ht="15">
      <c r="A49" s="85" t="s">
        <v>171</v>
      </c>
      <c r="B49" s="89">
        <v>12</v>
      </c>
      <c r="C49" s="89">
        <v>7</v>
      </c>
      <c r="D49" s="143">
        <v>14</v>
      </c>
      <c r="E49" s="142">
        <f t="shared" si="0"/>
        <v>33</v>
      </c>
      <c r="F49" s="152">
        <f t="shared" si="1"/>
        <v>11</v>
      </c>
    </row>
    <row r="50" spans="1:6" ht="15">
      <c r="A50" s="85" t="s">
        <v>165</v>
      </c>
      <c r="B50" s="89">
        <v>15</v>
      </c>
      <c r="C50" s="89">
        <v>21</v>
      </c>
      <c r="D50" s="143">
        <v>29</v>
      </c>
      <c r="E50" s="142">
        <f t="shared" si="0"/>
        <v>65</v>
      </c>
      <c r="F50" s="152">
        <f t="shared" si="1"/>
        <v>21.666666666666668</v>
      </c>
    </row>
    <row r="51" spans="1:6" ht="15">
      <c r="A51" s="85" t="s">
        <v>228</v>
      </c>
      <c r="B51" s="89">
        <v>2</v>
      </c>
      <c r="C51" s="89">
        <v>1</v>
      </c>
      <c r="D51" s="143">
        <v>2</v>
      </c>
      <c r="E51" s="142">
        <f t="shared" si="0"/>
        <v>5</v>
      </c>
      <c r="F51" s="152">
        <f t="shared" si="1"/>
        <v>1.6666666666666667</v>
      </c>
    </row>
    <row r="52" spans="1:6" ht="15">
      <c r="A52" s="85" t="s">
        <v>162</v>
      </c>
      <c r="B52" s="89">
        <v>16</v>
      </c>
      <c r="C52" s="89">
        <v>6</v>
      </c>
      <c r="D52" s="143">
        <v>5</v>
      </c>
      <c r="E52" s="142">
        <f t="shared" si="0"/>
        <v>27</v>
      </c>
      <c r="F52" s="152">
        <f t="shared" si="1"/>
        <v>9</v>
      </c>
    </row>
    <row r="53" spans="1:6" ht="15">
      <c r="A53" s="85" t="s">
        <v>275</v>
      </c>
      <c r="B53" s="89">
        <v>0</v>
      </c>
      <c r="C53" s="89">
        <v>0</v>
      </c>
      <c r="D53" s="143">
        <v>0</v>
      </c>
      <c r="E53" s="142">
        <f t="shared" si="0"/>
        <v>0</v>
      </c>
      <c r="F53" s="152">
        <f t="shared" si="1"/>
        <v>0</v>
      </c>
    </row>
    <row r="54" spans="1:6" ht="15">
      <c r="A54" s="85" t="s">
        <v>236</v>
      </c>
      <c r="B54" s="89">
        <v>1</v>
      </c>
      <c r="C54" s="89">
        <v>4</v>
      </c>
      <c r="D54" s="143">
        <v>2</v>
      </c>
      <c r="E54" s="142">
        <f t="shared" si="0"/>
        <v>7</v>
      </c>
      <c r="F54" s="152">
        <f t="shared" si="1"/>
        <v>2.3333333333333335</v>
      </c>
    </row>
    <row r="55" spans="1:6" ht="15">
      <c r="A55" s="85" t="s">
        <v>224</v>
      </c>
      <c r="B55" s="89">
        <v>2</v>
      </c>
      <c r="C55" s="89">
        <v>4</v>
      </c>
      <c r="D55" s="143">
        <v>8</v>
      </c>
      <c r="E55" s="142">
        <f t="shared" si="0"/>
        <v>14</v>
      </c>
      <c r="F55" s="152">
        <f t="shared" si="1"/>
        <v>4.666666666666667</v>
      </c>
    </row>
    <row r="56" spans="1:6" ht="15">
      <c r="A56" s="85" t="s">
        <v>177</v>
      </c>
      <c r="B56" s="89">
        <v>9</v>
      </c>
      <c r="C56" s="89">
        <v>10</v>
      </c>
      <c r="D56" s="143">
        <v>10</v>
      </c>
      <c r="E56" s="142">
        <f t="shared" si="0"/>
        <v>29</v>
      </c>
      <c r="F56" s="152">
        <f t="shared" si="1"/>
        <v>9.666666666666666</v>
      </c>
    </row>
    <row r="57" spans="1:6" ht="15">
      <c r="A57" s="85" t="s">
        <v>216</v>
      </c>
      <c r="B57" s="89">
        <v>2</v>
      </c>
      <c r="C57" s="89">
        <v>19</v>
      </c>
      <c r="D57" s="143">
        <v>5</v>
      </c>
      <c r="E57" s="142">
        <f t="shared" si="0"/>
        <v>26</v>
      </c>
      <c r="F57" s="152">
        <f t="shared" si="1"/>
        <v>8.666666666666666</v>
      </c>
    </row>
    <row r="58" spans="1:6" ht="15">
      <c r="A58" s="85" t="s">
        <v>136</v>
      </c>
      <c r="B58" s="89">
        <v>38</v>
      </c>
      <c r="C58" s="89">
        <v>29</v>
      </c>
      <c r="D58" s="143">
        <v>44</v>
      </c>
      <c r="E58" s="142">
        <f t="shared" si="0"/>
        <v>111</v>
      </c>
      <c r="F58" s="152">
        <f t="shared" si="1"/>
        <v>37</v>
      </c>
    </row>
    <row r="59" spans="1:6" ht="15">
      <c r="A59" s="85" t="s">
        <v>276</v>
      </c>
      <c r="B59" s="89">
        <v>0</v>
      </c>
      <c r="C59" s="89">
        <v>0</v>
      </c>
      <c r="D59" s="143">
        <v>0</v>
      </c>
      <c r="E59" s="142">
        <f t="shared" si="0"/>
        <v>0</v>
      </c>
      <c r="F59" s="152">
        <f t="shared" si="1"/>
        <v>0</v>
      </c>
    </row>
    <row r="60" spans="1:6" ht="15">
      <c r="A60" s="85" t="s">
        <v>255</v>
      </c>
      <c r="B60" s="89">
        <v>0</v>
      </c>
      <c r="C60" s="89">
        <v>2</v>
      </c>
      <c r="D60" s="143">
        <v>0</v>
      </c>
      <c r="E60" s="142">
        <f t="shared" si="0"/>
        <v>2</v>
      </c>
      <c r="F60" s="152">
        <f t="shared" si="1"/>
        <v>0.6666666666666666</v>
      </c>
    </row>
    <row r="61" spans="1:6" ht="15">
      <c r="A61" s="85" t="s">
        <v>250</v>
      </c>
      <c r="B61" s="89">
        <v>0</v>
      </c>
      <c r="C61" s="89">
        <v>7</v>
      </c>
      <c r="D61" s="143">
        <v>8</v>
      </c>
      <c r="E61" s="142">
        <f t="shared" si="0"/>
        <v>15</v>
      </c>
      <c r="F61" s="152">
        <f t="shared" si="1"/>
        <v>5</v>
      </c>
    </row>
    <row r="62" spans="1:6" ht="15">
      <c r="A62" s="85" t="s">
        <v>218</v>
      </c>
      <c r="B62" s="89">
        <v>2</v>
      </c>
      <c r="C62" s="89">
        <v>7</v>
      </c>
      <c r="D62" s="143">
        <v>13</v>
      </c>
      <c r="E62" s="142">
        <f t="shared" si="0"/>
        <v>22</v>
      </c>
      <c r="F62" s="152">
        <f t="shared" si="1"/>
        <v>7.333333333333333</v>
      </c>
    </row>
    <row r="63" spans="1:6" ht="15">
      <c r="A63" s="85" t="s">
        <v>140</v>
      </c>
      <c r="B63" s="89">
        <v>33</v>
      </c>
      <c r="C63" s="89">
        <v>34</v>
      </c>
      <c r="D63" s="143">
        <v>32</v>
      </c>
      <c r="E63" s="142">
        <f t="shared" si="0"/>
        <v>99</v>
      </c>
      <c r="F63" s="152">
        <f t="shared" si="1"/>
        <v>33</v>
      </c>
    </row>
    <row r="64" spans="1:6" ht="15">
      <c r="A64" s="85" t="s">
        <v>195</v>
      </c>
      <c r="B64" s="89">
        <v>6</v>
      </c>
      <c r="C64" s="89">
        <v>4</v>
      </c>
      <c r="D64" s="143">
        <v>2</v>
      </c>
      <c r="E64" s="142">
        <f t="shared" si="0"/>
        <v>12</v>
      </c>
      <c r="F64" s="152">
        <f t="shared" si="1"/>
        <v>4</v>
      </c>
    </row>
    <row r="65" spans="1:6" ht="15">
      <c r="A65" s="85" t="s">
        <v>194</v>
      </c>
      <c r="B65" s="89">
        <v>6</v>
      </c>
      <c r="C65" s="89">
        <v>7</v>
      </c>
      <c r="D65" s="143">
        <v>12</v>
      </c>
      <c r="E65" s="142">
        <f t="shared" si="0"/>
        <v>25</v>
      </c>
      <c r="F65" s="152">
        <f t="shared" si="1"/>
        <v>8.333333333333334</v>
      </c>
    </row>
    <row r="66" spans="1:6" ht="15">
      <c r="A66" s="85" t="s">
        <v>174</v>
      </c>
      <c r="B66" s="89">
        <v>10</v>
      </c>
      <c r="C66" s="89">
        <v>6</v>
      </c>
      <c r="D66" s="143">
        <v>5</v>
      </c>
      <c r="E66" s="142">
        <f t="shared" si="0"/>
        <v>21</v>
      </c>
      <c r="F66" s="152">
        <f t="shared" si="1"/>
        <v>7</v>
      </c>
    </row>
    <row r="67" spans="1:6" ht="15">
      <c r="A67" s="85" t="s">
        <v>166</v>
      </c>
      <c r="B67" s="89">
        <v>15</v>
      </c>
      <c r="C67" s="89">
        <v>15</v>
      </c>
      <c r="D67" s="143">
        <v>93</v>
      </c>
      <c r="E67" s="142">
        <f t="shared" si="0"/>
        <v>123</v>
      </c>
      <c r="F67" s="152">
        <f t="shared" si="1"/>
        <v>41</v>
      </c>
    </row>
    <row r="68" spans="1:6" ht="15">
      <c r="A68" s="85" t="s">
        <v>175</v>
      </c>
      <c r="B68" s="89">
        <v>9</v>
      </c>
      <c r="C68" s="89">
        <v>41</v>
      </c>
      <c r="D68" s="143">
        <v>26</v>
      </c>
      <c r="E68" s="142">
        <f t="shared" si="0"/>
        <v>76</v>
      </c>
      <c r="F68" s="152">
        <f t="shared" si="1"/>
        <v>25.333333333333332</v>
      </c>
    </row>
    <row r="69" spans="1:6" ht="15">
      <c r="A69" s="85" t="s">
        <v>262</v>
      </c>
      <c r="B69" s="89">
        <v>0</v>
      </c>
      <c r="C69" s="89">
        <v>1</v>
      </c>
      <c r="D69" s="143">
        <v>0</v>
      </c>
      <c r="E69" s="142">
        <f t="shared" si="0"/>
        <v>1</v>
      </c>
      <c r="F69" s="152">
        <f t="shared" si="1"/>
        <v>0.3333333333333333</v>
      </c>
    </row>
    <row r="70" spans="1:6" ht="15">
      <c r="A70" s="85" t="s">
        <v>173</v>
      </c>
      <c r="B70" s="89">
        <v>12</v>
      </c>
      <c r="C70" s="89">
        <v>0</v>
      </c>
      <c r="D70" s="143">
        <v>0</v>
      </c>
      <c r="E70" s="142">
        <f aca="true" t="shared" si="2" ref="E70:E133">SUM(B70:D70)</f>
        <v>12</v>
      </c>
      <c r="F70" s="152">
        <f aca="true" t="shared" si="3" ref="F70:F133">AVERAGE(B70:D70)</f>
        <v>4</v>
      </c>
    </row>
    <row r="71" spans="1:6" ht="15">
      <c r="A71" s="85" t="s">
        <v>237</v>
      </c>
      <c r="B71" s="89">
        <v>1</v>
      </c>
      <c r="C71" s="89">
        <v>4</v>
      </c>
      <c r="D71" s="143">
        <v>3</v>
      </c>
      <c r="E71" s="142">
        <f t="shared" si="2"/>
        <v>8</v>
      </c>
      <c r="F71" s="152">
        <f t="shared" si="3"/>
        <v>2.6666666666666665</v>
      </c>
    </row>
    <row r="72" spans="1:6" ht="15">
      <c r="A72" s="85" t="s">
        <v>244</v>
      </c>
      <c r="B72" s="89">
        <v>1</v>
      </c>
      <c r="C72" s="89">
        <v>0</v>
      </c>
      <c r="D72" s="143">
        <v>4</v>
      </c>
      <c r="E72" s="142">
        <f t="shared" si="2"/>
        <v>5</v>
      </c>
      <c r="F72" s="152">
        <f t="shared" si="3"/>
        <v>1.6666666666666667</v>
      </c>
    </row>
    <row r="73" spans="1:6" ht="15">
      <c r="A73" s="85" t="s">
        <v>176</v>
      </c>
      <c r="B73" s="89">
        <v>9</v>
      </c>
      <c r="C73" s="89">
        <v>12</v>
      </c>
      <c r="D73" s="143">
        <v>2</v>
      </c>
      <c r="E73" s="142">
        <f t="shared" si="2"/>
        <v>23</v>
      </c>
      <c r="F73" s="152">
        <f t="shared" si="3"/>
        <v>7.666666666666667</v>
      </c>
    </row>
    <row r="74" spans="1:6" ht="15">
      <c r="A74" s="85" t="s">
        <v>277</v>
      </c>
      <c r="B74" s="89">
        <v>0</v>
      </c>
      <c r="C74" s="89">
        <v>0</v>
      </c>
      <c r="D74" s="143">
        <v>0</v>
      </c>
      <c r="E74" s="142">
        <f t="shared" si="2"/>
        <v>0</v>
      </c>
      <c r="F74" s="152">
        <f t="shared" si="3"/>
        <v>0</v>
      </c>
    </row>
    <row r="75" spans="1:6" ht="15">
      <c r="A75" s="85" t="s">
        <v>34</v>
      </c>
      <c r="B75" s="89">
        <v>242</v>
      </c>
      <c r="C75" s="89">
        <v>296</v>
      </c>
      <c r="D75" s="143">
        <v>400</v>
      </c>
      <c r="E75" s="142">
        <f t="shared" si="2"/>
        <v>938</v>
      </c>
      <c r="F75" s="152">
        <f t="shared" si="3"/>
        <v>312.6666666666667</v>
      </c>
    </row>
    <row r="76" spans="1:6" ht="15">
      <c r="A76" s="85" t="s">
        <v>184</v>
      </c>
      <c r="B76" s="89">
        <v>8</v>
      </c>
      <c r="C76" s="89">
        <v>7</v>
      </c>
      <c r="D76" s="143">
        <v>7</v>
      </c>
      <c r="E76" s="142">
        <f t="shared" si="2"/>
        <v>22</v>
      </c>
      <c r="F76" s="152">
        <f t="shared" si="3"/>
        <v>7.333333333333333</v>
      </c>
    </row>
    <row r="77" spans="1:6" ht="15">
      <c r="A77" s="85" t="s">
        <v>199</v>
      </c>
      <c r="B77" s="89">
        <v>5</v>
      </c>
      <c r="C77" s="89">
        <v>4</v>
      </c>
      <c r="D77" s="143">
        <v>3</v>
      </c>
      <c r="E77" s="142">
        <f t="shared" si="2"/>
        <v>12</v>
      </c>
      <c r="F77" s="152">
        <f t="shared" si="3"/>
        <v>4</v>
      </c>
    </row>
    <row r="78" spans="1:6" ht="15">
      <c r="A78" s="85" t="s">
        <v>120</v>
      </c>
      <c r="B78" s="89">
        <v>112</v>
      </c>
      <c r="C78" s="89">
        <v>122</v>
      </c>
      <c r="D78" s="143">
        <v>76</v>
      </c>
      <c r="E78" s="142">
        <f t="shared" si="2"/>
        <v>310</v>
      </c>
      <c r="F78" s="152">
        <f t="shared" si="3"/>
        <v>103.33333333333333</v>
      </c>
    </row>
    <row r="79" spans="1:6" ht="15">
      <c r="A79" s="85" t="s">
        <v>192</v>
      </c>
      <c r="B79" s="89">
        <v>6</v>
      </c>
      <c r="C79" s="89">
        <v>9</v>
      </c>
      <c r="D79" s="143">
        <v>9</v>
      </c>
      <c r="E79" s="142">
        <f t="shared" si="2"/>
        <v>24</v>
      </c>
      <c r="F79" s="152">
        <f t="shared" si="3"/>
        <v>8</v>
      </c>
    </row>
    <row r="80" spans="1:6" ht="15">
      <c r="A80" s="85" t="s">
        <v>146</v>
      </c>
      <c r="B80" s="89">
        <v>27</v>
      </c>
      <c r="C80" s="89">
        <v>23</v>
      </c>
      <c r="D80" s="143">
        <v>32</v>
      </c>
      <c r="E80" s="142">
        <f t="shared" si="2"/>
        <v>82</v>
      </c>
      <c r="F80" s="152">
        <f t="shared" si="3"/>
        <v>27.333333333333332</v>
      </c>
    </row>
    <row r="81" spans="1:6" ht="15">
      <c r="A81" s="85" t="s">
        <v>112</v>
      </c>
      <c r="B81" s="89">
        <v>162</v>
      </c>
      <c r="C81" s="89">
        <v>183</v>
      </c>
      <c r="D81" s="143">
        <v>169</v>
      </c>
      <c r="E81" s="142">
        <f t="shared" si="2"/>
        <v>514</v>
      </c>
      <c r="F81" s="152">
        <f t="shared" si="3"/>
        <v>171.33333333333334</v>
      </c>
    </row>
    <row r="82" spans="1:6" ht="15">
      <c r="A82" s="85" t="s">
        <v>130</v>
      </c>
      <c r="B82" s="89">
        <v>47</v>
      </c>
      <c r="C82" s="89">
        <v>27</v>
      </c>
      <c r="D82" s="143">
        <v>43</v>
      </c>
      <c r="E82" s="142">
        <f t="shared" si="2"/>
        <v>117</v>
      </c>
      <c r="F82" s="152">
        <f t="shared" si="3"/>
        <v>39</v>
      </c>
    </row>
    <row r="83" spans="1:6" ht="15">
      <c r="A83" s="85" t="s">
        <v>167</v>
      </c>
      <c r="B83" s="89">
        <v>14</v>
      </c>
      <c r="C83" s="89">
        <v>6</v>
      </c>
      <c r="D83" s="143">
        <v>6</v>
      </c>
      <c r="E83" s="142">
        <f t="shared" si="2"/>
        <v>26</v>
      </c>
      <c r="F83" s="152">
        <f t="shared" si="3"/>
        <v>8.666666666666666</v>
      </c>
    </row>
    <row r="84" spans="1:6" ht="15">
      <c r="A84" s="85" t="s">
        <v>191</v>
      </c>
      <c r="B84" s="89">
        <v>6</v>
      </c>
      <c r="C84" s="89">
        <v>10</v>
      </c>
      <c r="D84" s="143">
        <v>5</v>
      </c>
      <c r="E84" s="142">
        <f t="shared" si="2"/>
        <v>21</v>
      </c>
      <c r="F84" s="152">
        <f t="shared" si="3"/>
        <v>7</v>
      </c>
    </row>
    <row r="85" spans="1:6" ht="15">
      <c r="A85" s="85" t="s">
        <v>169</v>
      </c>
      <c r="B85" s="89">
        <v>13</v>
      </c>
      <c r="C85" s="89">
        <v>17</v>
      </c>
      <c r="D85" s="143">
        <v>13</v>
      </c>
      <c r="E85" s="142">
        <f t="shared" si="2"/>
        <v>43</v>
      </c>
      <c r="F85" s="152">
        <f t="shared" si="3"/>
        <v>14.333333333333334</v>
      </c>
    </row>
    <row r="86" spans="1:6" ht="15">
      <c r="A86" s="85" t="s">
        <v>225</v>
      </c>
      <c r="B86" s="89">
        <v>2</v>
      </c>
      <c r="C86" s="89">
        <v>4</v>
      </c>
      <c r="D86" s="143">
        <v>3</v>
      </c>
      <c r="E86" s="142">
        <f t="shared" si="2"/>
        <v>9</v>
      </c>
      <c r="F86" s="152">
        <f t="shared" si="3"/>
        <v>3</v>
      </c>
    </row>
    <row r="87" spans="1:6" ht="15">
      <c r="A87" s="85" t="s">
        <v>205</v>
      </c>
      <c r="B87" s="89">
        <v>4</v>
      </c>
      <c r="C87" s="89">
        <v>5</v>
      </c>
      <c r="D87" s="143">
        <v>4</v>
      </c>
      <c r="E87" s="142">
        <f t="shared" si="2"/>
        <v>13</v>
      </c>
      <c r="F87" s="152">
        <f t="shared" si="3"/>
        <v>4.333333333333333</v>
      </c>
    </row>
    <row r="88" spans="1:6" ht="15">
      <c r="A88" s="85" t="s">
        <v>170</v>
      </c>
      <c r="B88" s="89">
        <v>12</v>
      </c>
      <c r="C88" s="89">
        <v>10</v>
      </c>
      <c r="D88" s="143">
        <v>7</v>
      </c>
      <c r="E88" s="142">
        <f t="shared" si="2"/>
        <v>29</v>
      </c>
      <c r="F88" s="152">
        <f t="shared" si="3"/>
        <v>9.666666666666666</v>
      </c>
    </row>
    <row r="89" spans="1:6" ht="15">
      <c r="A89" s="85" t="s">
        <v>278</v>
      </c>
      <c r="B89" s="89">
        <v>0</v>
      </c>
      <c r="C89" s="89">
        <v>0</v>
      </c>
      <c r="D89" s="143">
        <v>1</v>
      </c>
      <c r="E89" s="142">
        <f t="shared" si="2"/>
        <v>1</v>
      </c>
      <c r="F89" s="152">
        <f t="shared" si="3"/>
        <v>0.3333333333333333</v>
      </c>
    </row>
    <row r="90" spans="1:6" ht="15">
      <c r="A90" s="85" t="s">
        <v>149</v>
      </c>
      <c r="B90" s="89">
        <v>23</v>
      </c>
      <c r="C90" s="89">
        <v>13</v>
      </c>
      <c r="D90" s="143">
        <v>5</v>
      </c>
      <c r="E90" s="142">
        <f t="shared" si="2"/>
        <v>41</v>
      </c>
      <c r="F90" s="152">
        <f t="shared" si="3"/>
        <v>13.666666666666666</v>
      </c>
    </row>
    <row r="91" spans="1:6" ht="15">
      <c r="A91" s="85" t="s">
        <v>190</v>
      </c>
      <c r="B91" s="89">
        <v>7</v>
      </c>
      <c r="C91" s="89">
        <v>4</v>
      </c>
      <c r="D91" s="143">
        <v>8</v>
      </c>
      <c r="E91" s="142">
        <f t="shared" si="2"/>
        <v>19</v>
      </c>
      <c r="F91" s="152">
        <f t="shared" si="3"/>
        <v>6.333333333333333</v>
      </c>
    </row>
    <row r="92" spans="1:6" ht="15">
      <c r="A92" s="85" t="s">
        <v>168</v>
      </c>
      <c r="B92" s="89">
        <v>13</v>
      </c>
      <c r="C92" s="89">
        <v>43</v>
      </c>
      <c r="D92" s="143">
        <v>24</v>
      </c>
      <c r="E92" s="142">
        <f t="shared" si="2"/>
        <v>80</v>
      </c>
      <c r="F92" s="152">
        <f t="shared" si="3"/>
        <v>26.666666666666668</v>
      </c>
    </row>
    <row r="93" spans="1:6" ht="15">
      <c r="A93" s="85" t="s">
        <v>117</v>
      </c>
      <c r="B93" s="89">
        <v>141</v>
      </c>
      <c r="C93" s="89">
        <v>115</v>
      </c>
      <c r="D93" s="143">
        <v>138</v>
      </c>
      <c r="E93" s="142">
        <f t="shared" si="2"/>
        <v>394</v>
      </c>
      <c r="F93" s="152">
        <f t="shared" si="3"/>
        <v>131.33333333333334</v>
      </c>
    </row>
    <row r="94" spans="1:6" ht="15">
      <c r="A94" s="85" t="s">
        <v>124</v>
      </c>
      <c r="B94" s="89">
        <v>78</v>
      </c>
      <c r="C94" s="89">
        <v>0</v>
      </c>
      <c r="D94" s="143">
        <v>1</v>
      </c>
      <c r="E94" s="142">
        <f t="shared" si="2"/>
        <v>79</v>
      </c>
      <c r="F94" s="152">
        <f t="shared" si="3"/>
        <v>26.333333333333332</v>
      </c>
    </row>
    <row r="95" spans="1:6" ht="15">
      <c r="A95" s="85" t="s">
        <v>179</v>
      </c>
      <c r="B95" s="89">
        <v>9</v>
      </c>
      <c r="C95" s="89">
        <v>7</v>
      </c>
      <c r="D95" s="143">
        <v>7</v>
      </c>
      <c r="E95" s="142">
        <f t="shared" si="2"/>
        <v>23</v>
      </c>
      <c r="F95" s="152">
        <f t="shared" si="3"/>
        <v>7.666666666666667</v>
      </c>
    </row>
    <row r="96" spans="1:6" ht="15">
      <c r="A96" s="85" t="s">
        <v>172</v>
      </c>
      <c r="B96" s="89">
        <v>12</v>
      </c>
      <c r="C96" s="89">
        <v>5</v>
      </c>
      <c r="D96" s="143">
        <v>16</v>
      </c>
      <c r="E96" s="142">
        <f t="shared" si="2"/>
        <v>33</v>
      </c>
      <c r="F96" s="152">
        <f t="shared" si="3"/>
        <v>11</v>
      </c>
    </row>
    <row r="97" spans="1:6" ht="15">
      <c r="A97" s="85" t="s">
        <v>200</v>
      </c>
      <c r="B97" s="89">
        <v>5</v>
      </c>
      <c r="C97" s="89">
        <v>0</v>
      </c>
      <c r="D97" s="143">
        <v>3</v>
      </c>
      <c r="E97" s="142">
        <f t="shared" si="2"/>
        <v>8</v>
      </c>
      <c r="F97" s="152">
        <f t="shared" si="3"/>
        <v>2.6666666666666665</v>
      </c>
    </row>
    <row r="98" spans="1:6" ht="15">
      <c r="A98" s="85" t="s">
        <v>188</v>
      </c>
      <c r="B98" s="89">
        <v>7</v>
      </c>
      <c r="C98" s="89">
        <v>9</v>
      </c>
      <c r="D98" s="143">
        <v>7</v>
      </c>
      <c r="E98" s="142">
        <f t="shared" si="2"/>
        <v>23</v>
      </c>
      <c r="F98" s="152">
        <f t="shared" si="3"/>
        <v>7.666666666666667</v>
      </c>
    </row>
    <row r="99" spans="1:6" ht="15">
      <c r="A99" s="85" t="s">
        <v>202</v>
      </c>
      <c r="B99" s="89">
        <v>4</v>
      </c>
      <c r="C99" s="89">
        <v>7</v>
      </c>
      <c r="D99" s="143">
        <v>2</v>
      </c>
      <c r="E99" s="142">
        <f t="shared" si="2"/>
        <v>13</v>
      </c>
      <c r="F99" s="152">
        <f t="shared" si="3"/>
        <v>4.333333333333333</v>
      </c>
    </row>
    <row r="100" spans="1:6" ht="15">
      <c r="A100" s="85" t="s">
        <v>151</v>
      </c>
      <c r="B100" s="89">
        <v>21</v>
      </c>
      <c r="C100" s="89">
        <v>31</v>
      </c>
      <c r="D100" s="143">
        <v>18</v>
      </c>
      <c r="E100" s="142">
        <f t="shared" si="2"/>
        <v>70</v>
      </c>
      <c r="F100" s="152">
        <f t="shared" si="3"/>
        <v>23.333333333333332</v>
      </c>
    </row>
    <row r="101" spans="1:6" ht="15">
      <c r="A101" s="85" t="s">
        <v>263</v>
      </c>
      <c r="B101" s="89">
        <v>0</v>
      </c>
      <c r="C101" s="89">
        <v>1</v>
      </c>
      <c r="D101" s="143">
        <v>0</v>
      </c>
      <c r="E101" s="142">
        <f t="shared" si="2"/>
        <v>1</v>
      </c>
      <c r="F101" s="152">
        <f t="shared" si="3"/>
        <v>0.3333333333333333</v>
      </c>
    </row>
    <row r="102" spans="1:6" ht="15">
      <c r="A102" s="85" t="s">
        <v>264</v>
      </c>
      <c r="B102" s="89">
        <v>0</v>
      </c>
      <c r="C102" s="89">
        <v>1</v>
      </c>
      <c r="D102" s="143">
        <v>0</v>
      </c>
      <c r="E102" s="142">
        <f t="shared" si="2"/>
        <v>1</v>
      </c>
      <c r="F102" s="152">
        <f t="shared" si="3"/>
        <v>0.3333333333333333</v>
      </c>
    </row>
    <row r="103" spans="1:6" ht="15">
      <c r="A103" s="85" t="s">
        <v>252</v>
      </c>
      <c r="B103" s="89">
        <v>0</v>
      </c>
      <c r="C103" s="89">
        <v>4</v>
      </c>
      <c r="D103" s="143">
        <v>1</v>
      </c>
      <c r="E103" s="142">
        <f t="shared" si="2"/>
        <v>5</v>
      </c>
      <c r="F103" s="152">
        <f t="shared" si="3"/>
        <v>1.6666666666666667</v>
      </c>
    </row>
    <row r="104" spans="1:6" ht="15">
      <c r="A104" s="85" t="s">
        <v>118</v>
      </c>
      <c r="B104" s="89">
        <v>136</v>
      </c>
      <c r="C104" s="89">
        <v>192</v>
      </c>
      <c r="D104" s="143">
        <v>280</v>
      </c>
      <c r="E104" s="142">
        <f t="shared" si="2"/>
        <v>608</v>
      </c>
      <c r="F104" s="152">
        <f t="shared" si="3"/>
        <v>202.66666666666666</v>
      </c>
    </row>
    <row r="105" spans="1:6" ht="15">
      <c r="A105" s="85" t="s">
        <v>164</v>
      </c>
      <c r="B105" s="89">
        <v>15</v>
      </c>
      <c r="C105" s="89">
        <v>27</v>
      </c>
      <c r="D105" s="143">
        <v>7</v>
      </c>
      <c r="E105" s="142">
        <f t="shared" si="2"/>
        <v>49</v>
      </c>
      <c r="F105" s="152">
        <f t="shared" si="3"/>
        <v>16.333333333333332</v>
      </c>
    </row>
    <row r="106" spans="1:6" ht="15">
      <c r="A106" s="85" t="s">
        <v>144</v>
      </c>
      <c r="B106" s="89">
        <v>29</v>
      </c>
      <c r="C106" s="89">
        <v>24</v>
      </c>
      <c r="D106" s="143">
        <v>17</v>
      </c>
      <c r="E106" s="142">
        <f t="shared" si="2"/>
        <v>70</v>
      </c>
      <c r="F106" s="152">
        <f t="shared" si="3"/>
        <v>23.333333333333332</v>
      </c>
    </row>
    <row r="107" spans="1:6" ht="15">
      <c r="A107" s="85" t="s">
        <v>147</v>
      </c>
      <c r="B107" s="89">
        <v>25</v>
      </c>
      <c r="C107" s="89">
        <v>75</v>
      </c>
      <c r="D107" s="143">
        <v>72</v>
      </c>
      <c r="E107" s="142">
        <f t="shared" si="2"/>
        <v>172</v>
      </c>
      <c r="F107" s="152">
        <f t="shared" si="3"/>
        <v>57.333333333333336</v>
      </c>
    </row>
    <row r="108" spans="1:6" ht="15">
      <c r="A108" s="85" t="s">
        <v>279</v>
      </c>
      <c r="B108" s="89">
        <v>0</v>
      </c>
      <c r="C108" s="89">
        <v>0</v>
      </c>
      <c r="D108" s="143">
        <v>0</v>
      </c>
      <c r="E108" s="142">
        <f t="shared" si="2"/>
        <v>0</v>
      </c>
      <c r="F108" s="152">
        <f t="shared" si="3"/>
        <v>0</v>
      </c>
    </row>
    <row r="109" spans="1:6" ht="15">
      <c r="A109" s="85" t="s">
        <v>234</v>
      </c>
      <c r="B109" s="89">
        <v>1</v>
      </c>
      <c r="C109" s="89">
        <v>7</v>
      </c>
      <c r="D109" s="143">
        <v>2</v>
      </c>
      <c r="E109" s="142">
        <f t="shared" si="2"/>
        <v>10</v>
      </c>
      <c r="F109" s="152">
        <f t="shared" si="3"/>
        <v>3.3333333333333335</v>
      </c>
    </row>
    <row r="110" spans="1:6" ht="15">
      <c r="A110" s="85" t="s">
        <v>245</v>
      </c>
      <c r="B110" s="89">
        <v>1</v>
      </c>
      <c r="C110" s="89">
        <v>0</v>
      </c>
      <c r="D110" s="143">
        <v>0</v>
      </c>
      <c r="E110" s="142">
        <f t="shared" si="2"/>
        <v>1</v>
      </c>
      <c r="F110" s="152">
        <f t="shared" si="3"/>
        <v>0.3333333333333333</v>
      </c>
    </row>
    <row r="111" spans="1:6" ht="15">
      <c r="A111" s="85" t="s">
        <v>131</v>
      </c>
      <c r="B111" s="89">
        <v>46</v>
      </c>
      <c r="C111" s="89">
        <v>64</v>
      </c>
      <c r="D111" s="143">
        <v>54</v>
      </c>
      <c r="E111" s="142">
        <f t="shared" si="2"/>
        <v>164</v>
      </c>
      <c r="F111" s="152">
        <f t="shared" si="3"/>
        <v>54.666666666666664</v>
      </c>
    </row>
    <row r="112" spans="1:6" ht="15">
      <c r="A112" s="85" t="s">
        <v>134</v>
      </c>
      <c r="B112" s="89">
        <v>40</v>
      </c>
      <c r="C112" s="89">
        <v>76</v>
      </c>
      <c r="D112" s="143">
        <v>72</v>
      </c>
      <c r="E112" s="142">
        <f t="shared" si="2"/>
        <v>188</v>
      </c>
      <c r="F112" s="152">
        <f t="shared" si="3"/>
        <v>62.666666666666664</v>
      </c>
    </row>
    <row r="113" spans="1:6" ht="15">
      <c r="A113" s="85" t="s">
        <v>226</v>
      </c>
      <c r="B113" s="89">
        <v>2</v>
      </c>
      <c r="C113" s="89">
        <v>4</v>
      </c>
      <c r="D113" s="143">
        <v>3</v>
      </c>
      <c r="E113" s="142">
        <f t="shared" si="2"/>
        <v>9</v>
      </c>
      <c r="F113" s="152">
        <f t="shared" si="3"/>
        <v>3</v>
      </c>
    </row>
    <row r="114" spans="1:6" ht="15">
      <c r="A114" s="85" t="s">
        <v>249</v>
      </c>
      <c r="B114" s="89">
        <v>0</v>
      </c>
      <c r="C114" s="89">
        <v>8</v>
      </c>
      <c r="D114" s="143">
        <v>10</v>
      </c>
      <c r="E114" s="142">
        <f t="shared" si="2"/>
        <v>18</v>
      </c>
      <c r="F114" s="152">
        <f t="shared" si="3"/>
        <v>6</v>
      </c>
    </row>
    <row r="115" spans="1:6" ht="15">
      <c r="A115" s="85" t="s">
        <v>125</v>
      </c>
      <c r="B115" s="89">
        <v>77</v>
      </c>
      <c r="C115" s="89">
        <v>88</v>
      </c>
      <c r="D115" s="143">
        <v>68</v>
      </c>
      <c r="E115" s="142">
        <f t="shared" si="2"/>
        <v>233</v>
      </c>
      <c r="F115" s="152">
        <f t="shared" si="3"/>
        <v>77.66666666666667</v>
      </c>
    </row>
    <row r="116" spans="1:6" ht="15">
      <c r="A116" s="85" t="s">
        <v>203</v>
      </c>
      <c r="B116" s="89">
        <v>4</v>
      </c>
      <c r="C116" s="89">
        <v>7</v>
      </c>
      <c r="D116" s="143">
        <v>6</v>
      </c>
      <c r="E116" s="142">
        <f t="shared" si="2"/>
        <v>17</v>
      </c>
      <c r="F116" s="152">
        <f t="shared" si="3"/>
        <v>5.666666666666667</v>
      </c>
    </row>
    <row r="117" spans="1:6" ht="15">
      <c r="A117" s="85" t="s">
        <v>193</v>
      </c>
      <c r="B117" s="89">
        <v>6</v>
      </c>
      <c r="C117" s="89">
        <v>9</v>
      </c>
      <c r="D117" s="143">
        <v>2</v>
      </c>
      <c r="E117" s="142">
        <f t="shared" si="2"/>
        <v>17</v>
      </c>
      <c r="F117" s="152">
        <f t="shared" si="3"/>
        <v>5.666666666666667</v>
      </c>
    </row>
    <row r="118" spans="1:6" ht="15">
      <c r="A118" s="85" t="s">
        <v>133</v>
      </c>
      <c r="B118" s="89">
        <v>43</v>
      </c>
      <c r="C118" s="89">
        <v>0</v>
      </c>
      <c r="D118" s="143">
        <v>0</v>
      </c>
      <c r="E118" s="142">
        <f t="shared" si="2"/>
        <v>43</v>
      </c>
      <c r="F118" s="152">
        <f t="shared" si="3"/>
        <v>14.333333333333334</v>
      </c>
    </row>
    <row r="119" spans="1:6" ht="15">
      <c r="A119" s="85" t="s">
        <v>265</v>
      </c>
      <c r="B119" s="89">
        <v>0</v>
      </c>
      <c r="C119" s="89">
        <v>1</v>
      </c>
      <c r="D119" s="143">
        <v>0</v>
      </c>
      <c r="E119" s="142">
        <f t="shared" si="2"/>
        <v>1</v>
      </c>
      <c r="F119" s="152">
        <f t="shared" si="3"/>
        <v>0.3333333333333333</v>
      </c>
    </row>
    <row r="120" spans="1:6" ht="15">
      <c r="A120" s="85" t="s">
        <v>240</v>
      </c>
      <c r="B120" s="89">
        <v>1</v>
      </c>
      <c r="C120" s="89">
        <v>1</v>
      </c>
      <c r="D120" s="143">
        <v>2</v>
      </c>
      <c r="E120" s="142">
        <f t="shared" si="2"/>
        <v>4</v>
      </c>
      <c r="F120" s="152">
        <f t="shared" si="3"/>
        <v>1.3333333333333333</v>
      </c>
    </row>
    <row r="121" spans="1:6" ht="15">
      <c r="A121" s="85" t="s">
        <v>266</v>
      </c>
      <c r="B121" s="89">
        <v>0</v>
      </c>
      <c r="C121" s="89">
        <v>1</v>
      </c>
      <c r="D121" s="143">
        <v>0</v>
      </c>
      <c r="E121" s="142">
        <f t="shared" si="2"/>
        <v>1</v>
      </c>
      <c r="F121" s="152">
        <f t="shared" si="3"/>
        <v>0.3333333333333333</v>
      </c>
    </row>
    <row r="122" spans="1:6" ht="15">
      <c r="A122" s="85" t="s">
        <v>256</v>
      </c>
      <c r="B122" s="89">
        <v>0</v>
      </c>
      <c r="C122" s="89">
        <v>2</v>
      </c>
      <c r="D122" s="143">
        <v>3</v>
      </c>
      <c r="E122" s="142">
        <f t="shared" si="2"/>
        <v>5</v>
      </c>
      <c r="F122" s="152">
        <f t="shared" si="3"/>
        <v>1.6666666666666667</v>
      </c>
    </row>
    <row r="123" spans="1:6" ht="15">
      <c r="A123" s="85" t="s">
        <v>123</v>
      </c>
      <c r="B123" s="89">
        <v>85</v>
      </c>
      <c r="C123" s="89">
        <v>101</v>
      </c>
      <c r="D123" s="143">
        <v>93</v>
      </c>
      <c r="E123" s="142">
        <f t="shared" si="2"/>
        <v>279</v>
      </c>
      <c r="F123" s="152">
        <f t="shared" si="3"/>
        <v>93</v>
      </c>
    </row>
    <row r="124" spans="1:6" ht="15">
      <c r="A124" s="85" t="s">
        <v>114</v>
      </c>
      <c r="B124" s="89">
        <v>306</v>
      </c>
      <c r="C124" s="89">
        <v>184</v>
      </c>
      <c r="D124" s="143">
        <v>222</v>
      </c>
      <c r="E124" s="142">
        <f t="shared" si="2"/>
        <v>712</v>
      </c>
      <c r="F124" s="152">
        <f t="shared" si="3"/>
        <v>237.33333333333334</v>
      </c>
    </row>
    <row r="125" spans="1:6" ht="15">
      <c r="A125" s="85" t="s">
        <v>129</v>
      </c>
      <c r="B125" s="89">
        <v>52</v>
      </c>
      <c r="C125" s="89">
        <v>23</v>
      </c>
      <c r="D125" s="143">
        <v>7</v>
      </c>
      <c r="E125" s="142">
        <f t="shared" si="2"/>
        <v>82</v>
      </c>
      <c r="F125" s="152">
        <f t="shared" si="3"/>
        <v>27.333333333333332</v>
      </c>
    </row>
    <row r="126" spans="1:6" ht="15">
      <c r="A126" s="85" t="s">
        <v>253</v>
      </c>
      <c r="B126" s="89">
        <v>0</v>
      </c>
      <c r="C126" s="89">
        <v>4</v>
      </c>
      <c r="D126" s="143">
        <v>3</v>
      </c>
      <c r="E126" s="142">
        <f t="shared" si="2"/>
        <v>7</v>
      </c>
      <c r="F126" s="152">
        <f t="shared" si="3"/>
        <v>2.3333333333333335</v>
      </c>
    </row>
    <row r="127" spans="1:6" ht="15">
      <c r="A127" s="85" t="s">
        <v>235</v>
      </c>
      <c r="B127" s="89">
        <v>1</v>
      </c>
      <c r="C127" s="89">
        <v>5</v>
      </c>
      <c r="D127" s="143">
        <v>7</v>
      </c>
      <c r="E127" s="142">
        <f t="shared" si="2"/>
        <v>13</v>
      </c>
      <c r="F127" s="152">
        <f t="shared" si="3"/>
        <v>4.333333333333333</v>
      </c>
    </row>
    <row r="128" spans="1:6" ht="15">
      <c r="A128" s="85" t="s">
        <v>233</v>
      </c>
      <c r="B128" s="89">
        <v>1</v>
      </c>
      <c r="C128" s="89">
        <v>10</v>
      </c>
      <c r="D128" s="143">
        <v>12</v>
      </c>
      <c r="E128" s="142">
        <f t="shared" si="2"/>
        <v>23</v>
      </c>
      <c r="F128" s="152">
        <f t="shared" si="3"/>
        <v>7.666666666666667</v>
      </c>
    </row>
    <row r="129" spans="1:6" ht="15">
      <c r="A129" s="85" t="s">
        <v>267</v>
      </c>
      <c r="B129" s="89">
        <v>0</v>
      </c>
      <c r="C129" s="89">
        <v>1</v>
      </c>
      <c r="D129" s="143">
        <v>0</v>
      </c>
      <c r="E129" s="142">
        <f t="shared" si="2"/>
        <v>1</v>
      </c>
      <c r="F129" s="152">
        <f t="shared" si="3"/>
        <v>0.3333333333333333</v>
      </c>
    </row>
    <row r="130" spans="1:6" ht="15">
      <c r="A130" s="85" t="s">
        <v>280</v>
      </c>
      <c r="B130" s="89">
        <v>0</v>
      </c>
      <c r="C130" s="89">
        <v>0</v>
      </c>
      <c r="D130" s="143">
        <v>1</v>
      </c>
      <c r="E130" s="142">
        <f t="shared" si="2"/>
        <v>1</v>
      </c>
      <c r="F130" s="152">
        <f t="shared" si="3"/>
        <v>0.3333333333333333</v>
      </c>
    </row>
    <row r="131" spans="1:6" ht="15">
      <c r="A131" s="85" t="s">
        <v>257</v>
      </c>
      <c r="B131" s="89">
        <v>0</v>
      </c>
      <c r="C131" s="89">
        <v>2</v>
      </c>
      <c r="D131" s="143">
        <v>0</v>
      </c>
      <c r="E131" s="142">
        <f t="shared" si="2"/>
        <v>2</v>
      </c>
      <c r="F131" s="152">
        <f t="shared" si="3"/>
        <v>0.6666666666666666</v>
      </c>
    </row>
    <row r="132" spans="1:6" ht="15">
      <c r="A132" s="85" t="s">
        <v>217</v>
      </c>
      <c r="B132" s="89">
        <v>2</v>
      </c>
      <c r="C132" s="89">
        <v>9</v>
      </c>
      <c r="D132" s="143">
        <v>11</v>
      </c>
      <c r="E132" s="142">
        <f t="shared" si="2"/>
        <v>22</v>
      </c>
      <c r="F132" s="152">
        <f t="shared" si="3"/>
        <v>7.333333333333333</v>
      </c>
    </row>
    <row r="133" spans="1:6" ht="15">
      <c r="A133" s="85" t="s">
        <v>159</v>
      </c>
      <c r="B133" s="89">
        <v>18</v>
      </c>
      <c r="C133" s="89">
        <v>1</v>
      </c>
      <c r="D133" s="143">
        <v>4</v>
      </c>
      <c r="E133" s="142">
        <f t="shared" si="2"/>
        <v>23</v>
      </c>
      <c r="F133" s="152">
        <f t="shared" si="3"/>
        <v>7.666666666666667</v>
      </c>
    </row>
    <row r="134" spans="1:6" ht="15">
      <c r="A134" s="85" t="s">
        <v>178</v>
      </c>
      <c r="B134" s="89">
        <v>9</v>
      </c>
      <c r="C134" s="89">
        <v>9</v>
      </c>
      <c r="D134" s="143">
        <v>9</v>
      </c>
      <c r="E134" s="142">
        <f aca="true" t="shared" si="4" ref="E134:E190">SUM(B134:D134)</f>
        <v>27</v>
      </c>
      <c r="F134" s="152">
        <f aca="true" t="shared" si="5" ref="F134:F190">AVERAGE(B134:D134)</f>
        <v>9</v>
      </c>
    </row>
    <row r="135" spans="1:6" ht="15">
      <c r="A135" s="85" t="s">
        <v>157</v>
      </c>
      <c r="B135" s="89">
        <v>18</v>
      </c>
      <c r="C135" s="89">
        <v>13</v>
      </c>
      <c r="D135" s="143">
        <v>15</v>
      </c>
      <c r="E135" s="142">
        <f t="shared" si="4"/>
        <v>46</v>
      </c>
      <c r="F135" s="152">
        <f t="shared" si="5"/>
        <v>15.333333333333334</v>
      </c>
    </row>
    <row r="136" spans="1:6" ht="15">
      <c r="A136" s="85" t="s">
        <v>183</v>
      </c>
      <c r="B136" s="89">
        <v>8</v>
      </c>
      <c r="C136" s="89">
        <v>8</v>
      </c>
      <c r="D136" s="143">
        <v>12</v>
      </c>
      <c r="E136" s="142">
        <f t="shared" si="4"/>
        <v>28</v>
      </c>
      <c r="F136" s="152">
        <f t="shared" si="5"/>
        <v>9.333333333333334</v>
      </c>
    </row>
    <row r="137" spans="1:6" ht="15">
      <c r="A137" s="85" t="s">
        <v>268</v>
      </c>
      <c r="B137" s="89">
        <v>0</v>
      </c>
      <c r="C137" s="89">
        <v>1</v>
      </c>
      <c r="D137" s="143">
        <v>1</v>
      </c>
      <c r="E137" s="142">
        <f t="shared" si="4"/>
        <v>2</v>
      </c>
      <c r="F137" s="152">
        <f t="shared" si="5"/>
        <v>0.6666666666666666</v>
      </c>
    </row>
    <row r="138" spans="1:6" ht="15">
      <c r="A138" s="85" t="s">
        <v>156</v>
      </c>
      <c r="B138" s="89">
        <v>18</v>
      </c>
      <c r="C138" s="89">
        <v>14</v>
      </c>
      <c r="D138" s="143">
        <v>19</v>
      </c>
      <c r="E138" s="142">
        <f t="shared" si="4"/>
        <v>51</v>
      </c>
      <c r="F138" s="152">
        <f t="shared" si="5"/>
        <v>17</v>
      </c>
    </row>
    <row r="139" spans="1:6" ht="15">
      <c r="A139" s="85" t="s">
        <v>38</v>
      </c>
      <c r="B139" s="89">
        <v>347</v>
      </c>
      <c r="C139" s="89">
        <v>405</v>
      </c>
      <c r="D139" s="143">
        <v>323</v>
      </c>
      <c r="E139" s="142">
        <f t="shared" si="4"/>
        <v>1075</v>
      </c>
      <c r="F139" s="152">
        <f t="shared" si="5"/>
        <v>358.3333333333333</v>
      </c>
    </row>
    <row r="140" spans="1:6" ht="15">
      <c r="A140" s="85" t="s">
        <v>145</v>
      </c>
      <c r="B140" s="89">
        <v>28</v>
      </c>
      <c r="C140" s="89">
        <v>45</v>
      </c>
      <c r="D140" s="143">
        <v>37</v>
      </c>
      <c r="E140" s="142">
        <f t="shared" si="4"/>
        <v>110</v>
      </c>
      <c r="F140" s="152">
        <f t="shared" si="5"/>
        <v>36.666666666666664</v>
      </c>
    </row>
    <row r="141" spans="1:6" ht="15">
      <c r="A141" s="85" t="s">
        <v>36</v>
      </c>
      <c r="B141" s="89">
        <v>114</v>
      </c>
      <c r="C141" s="89">
        <v>226</v>
      </c>
      <c r="D141" s="143">
        <v>253</v>
      </c>
      <c r="E141" s="142">
        <f t="shared" si="4"/>
        <v>593</v>
      </c>
      <c r="F141" s="152">
        <f t="shared" si="5"/>
        <v>197.66666666666666</v>
      </c>
    </row>
    <row r="142" spans="1:6" ht="15">
      <c r="A142" s="85" t="s">
        <v>152</v>
      </c>
      <c r="B142" s="89">
        <v>20</v>
      </c>
      <c r="C142" s="89">
        <v>38</v>
      </c>
      <c r="D142" s="143">
        <v>32</v>
      </c>
      <c r="E142" s="142">
        <f t="shared" si="4"/>
        <v>90</v>
      </c>
      <c r="F142" s="152">
        <f t="shared" si="5"/>
        <v>30</v>
      </c>
    </row>
    <row r="143" spans="1:6" ht="15">
      <c r="A143" s="85" t="s">
        <v>155</v>
      </c>
      <c r="B143" s="89">
        <v>18</v>
      </c>
      <c r="C143" s="89">
        <v>25</v>
      </c>
      <c r="D143" s="143">
        <v>30</v>
      </c>
      <c r="E143" s="142">
        <f t="shared" si="4"/>
        <v>73</v>
      </c>
      <c r="F143" s="152">
        <f t="shared" si="5"/>
        <v>24.333333333333332</v>
      </c>
    </row>
    <row r="144" spans="1:6" ht="15">
      <c r="A144" s="85" t="s">
        <v>143</v>
      </c>
      <c r="B144" s="89">
        <v>31</v>
      </c>
      <c r="C144" s="89">
        <v>34</v>
      </c>
      <c r="D144" s="143">
        <v>50</v>
      </c>
      <c r="E144" s="142">
        <f t="shared" si="4"/>
        <v>115</v>
      </c>
      <c r="F144" s="152">
        <f t="shared" si="5"/>
        <v>38.333333333333336</v>
      </c>
    </row>
    <row r="145" spans="1:6" ht="15">
      <c r="A145" s="85" t="s">
        <v>281</v>
      </c>
      <c r="B145" s="89">
        <v>0</v>
      </c>
      <c r="C145" s="89">
        <v>0</v>
      </c>
      <c r="D145" s="143">
        <v>0</v>
      </c>
      <c r="E145" s="142">
        <f t="shared" si="4"/>
        <v>0</v>
      </c>
      <c r="F145" s="152">
        <f t="shared" si="5"/>
        <v>0</v>
      </c>
    </row>
    <row r="146" spans="1:6" ht="15">
      <c r="A146" s="85" t="s">
        <v>111</v>
      </c>
      <c r="B146" s="89">
        <v>205</v>
      </c>
      <c r="C146" s="89">
        <v>137</v>
      </c>
      <c r="D146" s="143">
        <v>152</v>
      </c>
      <c r="E146" s="142">
        <f t="shared" si="4"/>
        <v>494</v>
      </c>
      <c r="F146" s="152">
        <f t="shared" si="5"/>
        <v>164.66666666666666</v>
      </c>
    </row>
    <row r="147" spans="1:6" ht="15">
      <c r="A147" s="85" t="s">
        <v>231</v>
      </c>
      <c r="B147" s="89">
        <v>2</v>
      </c>
      <c r="C147" s="89">
        <v>0</v>
      </c>
      <c r="D147" s="143">
        <v>0</v>
      </c>
      <c r="E147" s="142">
        <f t="shared" si="4"/>
        <v>2</v>
      </c>
      <c r="F147" s="152">
        <f t="shared" si="5"/>
        <v>0.6666666666666666</v>
      </c>
    </row>
    <row r="148" spans="1:6" ht="15">
      <c r="A148" s="85" t="s">
        <v>161</v>
      </c>
      <c r="B148" s="89">
        <v>16</v>
      </c>
      <c r="C148" s="89">
        <v>15</v>
      </c>
      <c r="D148" s="143">
        <v>7</v>
      </c>
      <c r="E148" s="142">
        <f t="shared" si="4"/>
        <v>38</v>
      </c>
      <c r="F148" s="152">
        <f t="shared" si="5"/>
        <v>12.666666666666666</v>
      </c>
    </row>
    <row r="149" spans="1:6" ht="15">
      <c r="A149" s="85" t="s">
        <v>282</v>
      </c>
      <c r="B149" s="89">
        <v>0</v>
      </c>
      <c r="C149" s="89">
        <v>0</v>
      </c>
      <c r="D149" s="143">
        <v>2</v>
      </c>
      <c r="E149" s="142">
        <f t="shared" si="4"/>
        <v>2</v>
      </c>
      <c r="F149" s="152">
        <f t="shared" si="5"/>
        <v>0.6666666666666666</v>
      </c>
    </row>
    <row r="150" spans="1:6" ht="15">
      <c r="A150" s="85" t="s">
        <v>269</v>
      </c>
      <c r="B150" s="89">
        <v>0</v>
      </c>
      <c r="C150" s="89">
        <v>1</v>
      </c>
      <c r="D150" s="143">
        <v>0</v>
      </c>
      <c r="E150" s="142">
        <f t="shared" si="4"/>
        <v>1</v>
      </c>
      <c r="F150" s="152">
        <f t="shared" si="5"/>
        <v>0.3333333333333333</v>
      </c>
    </row>
    <row r="151" spans="1:6" ht="15">
      <c r="A151" s="85" t="s">
        <v>215</v>
      </c>
      <c r="B151" s="89">
        <v>3</v>
      </c>
      <c r="C151" s="89">
        <v>0</v>
      </c>
      <c r="D151" s="143">
        <v>1</v>
      </c>
      <c r="E151" s="142">
        <f t="shared" si="4"/>
        <v>4</v>
      </c>
      <c r="F151" s="152">
        <f t="shared" si="5"/>
        <v>1.3333333333333333</v>
      </c>
    </row>
    <row r="152" spans="1:6" ht="15">
      <c r="A152" s="85" t="s">
        <v>158</v>
      </c>
      <c r="B152" s="89">
        <v>18</v>
      </c>
      <c r="C152" s="89">
        <v>6</v>
      </c>
      <c r="D152" s="143">
        <v>15</v>
      </c>
      <c r="E152" s="142">
        <f t="shared" si="4"/>
        <v>39</v>
      </c>
      <c r="F152" s="152">
        <f t="shared" si="5"/>
        <v>13</v>
      </c>
    </row>
    <row r="153" spans="1:6" ht="15">
      <c r="A153" s="85" t="s">
        <v>105</v>
      </c>
      <c r="B153" s="89">
        <v>561</v>
      </c>
      <c r="C153" s="89">
        <v>438</v>
      </c>
      <c r="D153" s="143">
        <v>528</v>
      </c>
      <c r="E153" s="142">
        <f t="shared" si="4"/>
        <v>1527</v>
      </c>
      <c r="F153" s="152">
        <f t="shared" si="5"/>
        <v>509</v>
      </c>
    </row>
    <row r="154" spans="1:6" ht="15">
      <c r="A154" s="85" t="s">
        <v>283</v>
      </c>
      <c r="B154" s="89">
        <v>0</v>
      </c>
      <c r="C154" s="89">
        <v>0</v>
      </c>
      <c r="D154" s="143">
        <v>0</v>
      </c>
      <c r="E154" s="142">
        <f t="shared" si="4"/>
        <v>0</v>
      </c>
      <c r="F154" s="152">
        <f t="shared" si="5"/>
        <v>0</v>
      </c>
    </row>
    <row r="155" spans="1:6" ht="15">
      <c r="A155" s="85" t="s">
        <v>284</v>
      </c>
      <c r="B155" s="89">
        <v>0</v>
      </c>
      <c r="C155" s="89">
        <v>0</v>
      </c>
      <c r="D155" s="143">
        <v>13</v>
      </c>
      <c r="E155" s="142">
        <f t="shared" si="4"/>
        <v>13</v>
      </c>
      <c r="F155" s="152">
        <f t="shared" si="5"/>
        <v>4.333333333333333</v>
      </c>
    </row>
    <row r="156" spans="1:6" ht="15">
      <c r="A156" s="85" t="s">
        <v>222</v>
      </c>
      <c r="B156" s="89">
        <v>2</v>
      </c>
      <c r="C156" s="89">
        <v>5</v>
      </c>
      <c r="D156" s="143">
        <v>0</v>
      </c>
      <c r="E156" s="142">
        <f t="shared" si="4"/>
        <v>7</v>
      </c>
      <c r="F156" s="152">
        <f t="shared" si="5"/>
        <v>2.3333333333333335</v>
      </c>
    </row>
    <row r="157" spans="1:6" ht="15">
      <c r="A157" s="85" t="s">
        <v>232</v>
      </c>
      <c r="B157" s="89">
        <v>2</v>
      </c>
      <c r="C157" s="89">
        <v>0</v>
      </c>
      <c r="D157" s="143">
        <v>0</v>
      </c>
      <c r="E157" s="142">
        <f t="shared" si="4"/>
        <v>2</v>
      </c>
      <c r="F157" s="152">
        <f t="shared" si="5"/>
        <v>0.6666666666666666</v>
      </c>
    </row>
    <row r="158" spans="1:6" ht="15">
      <c r="A158" s="85" t="s">
        <v>285</v>
      </c>
      <c r="B158" s="89">
        <v>0</v>
      </c>
      <c r="C158" s="89">
        <v>0</v>
      </c>
      <c r="D158" s="143">
        <v>2</v>
      </c>
      <c r="E158" s="142">
        <f t="shared" si="4"/>
        <v>2</v>
      </c>
      <c r="F158" s="152">
        <f t="shared" si="5"/>
        <v>0.6666666666666666</v>
      </c>
    </row>
    <row r="159" spans="1:6" ht="15">
      <c r="A159" s="85" t="s">
        <v>106</v>
      </c>
      <c r="B159" s="89">
        <v>72</v>
      </c>
      <c r="C159" s="89">
        <v>204</v>
      </c>
      <c r="D159" s="143">
        <v>224</v>
      </c>
      <c r="E159" s="142">
        <f t="shared" si="4"/>
        <v>500</v>
      </c>
      <c r="F159" s="152">
        <f t="shared" si="5"/>
        <v>166.66666666666666</v>
      </c>
    </row>
    <row r="160" spans="1:6" ht="15">
      <c r="A160" s="85" t="s">
        <v>286</v>
      </c>
      <c r="B160" s="89">
        <v>0</v>
      </c>
      <c r="C160" s="89">
        <v>0</v>
      </c>
      <c r="D160" s="143">
        <v>2</v>
      </c>
      <c r="E160" s="142">
        <f t="shared" si="4"/>
        <v>2</v>
      </c>
      <c r="F160" s="152">
        <f t="shared" si="5"/>
        <v>0.6666666666666666</v>
      </c>
    </row>
    <row r="161" spans="1:6" ht="15">
      <c r="A161" s="85" t="s">
        <v>148</v>
      </c>
      <c r="B161" s="89">
        <v>24</v>
      </c>
      <c r="C161" s="89">
        <v>23</v>
      </c>
      <c r="D161" s="143">
        <v>15</v>
      </c>
      <c r="E161" s="142">
        <f t="shared" si="4"/>
        <v>62</v>
      </c>
      <c r="F161" s="152">
        <f t="shared" si="5"/>
        <v>20.666666666666668</v>
      </c>
    </row>
    <row r="162" spans="1:6" ht="15">
      <c r="A162" s="85" t="s">
        <v>207</v>
      </c>
      <c r="B162" s="89">
        <v>4</v>
      </c>
      <c r="C162" s="89">
        <v>3</v>
      </c>
      <c r="D162" s="143">
        <v>2</v>
      </c>
      <c r="E162" s="142">
        <f t="shared" si="4"/>
        <v>9</v>
      </c>
      <c r="F162" s="152">
        <f t="shared" si="5"/>
        <v>3</v>
      </c>
    </row>
    <row r="163" spans="1:6" ht="15">
      <c r="A163" s="85" t="s">
        <v>270</v>
      </c>
      <c r="B163" s="89">
        <v>0</v>
      </c>
      <c r="C163" s="89">
        <v>1</v>
      </c>
      <c r="D163" s="143">
        <v>1</v>
      </c>
      <c r="E163" s="142">
        <f t="shared" si="4"/>
        <v>2</v>
      </c>
      <c r="F163" s="152">
        <f t="shared" si="5"/>
        <v>0.6666666666666666</v>
      </c>
    </row>
    <row r="164" spans="1:6" ht="15">
      <c r="A164" s="85" t="s">
        <v>258</v>
      </c>
      <c r="B164" s="89">
        <v>0</v>
      </c>
      <c r="C164" s="89">
        <v>2</v>
      </c>
      <c r="D164" s="143">
        <v>0</v>
      </c>
      <c r="E164" s="142">
        <f t="shared" si="4"/>
        <v>2</v>
      </c>
      <c r="F164" s="152">
        <f t="shared" si="5"/>
        <v>0.6666666666666666</v>
      </c>
    </row>
    <row r="165" spans="1:6" ht="15">
      <c r="A165" s="85" t="s">
        <v>246</v>
      </c>
      <c r="B165" s="89">
        <v>1</v>
      </c>
      <c r="C165" s="89">
        <v>0</v>
      </c>
      <c r="D165" s="143">
        <v>0</v>
      </c>
      <c r="E165" s="142">
        <f t="shared" si="4"/>
        <v>1</v>
      </c>
      <c r="F165" s="152">
        <f t="shared" si="5"/>
        <v>0.3333333333333333</v>
      </c>
    </row>
    <row r="166" spans="1:6" ht="15">
      <c r="A166" s="85" t="s">
        <v>208</v>
      </c>
      <c r="B166" s="89">
        <v>4</v>
      </c>
      <c r="C166" s="89">
        <v>3</v>
      </c>
      <c r="D166" s="143">
        <v>3</v>
      </c>
      <c r="E166" s="142">
        <f t="shared" si="4"/>
        <v>10</v>
      </c>
      <c r="F166" s="152">
        <f t="shared" si="5"/>
        <v>3.3333333333333335</v>
      </c>
    </row>
    <row r="167" spans="1:6" ht="15">
      <c r="A167" s="85" t="s">
        <v>213</v>
      </c>
      <c r="B167" s="89">
        <v>3</v>
      </c>
      <c r="C167" s="89">
        <v>9</v>
      </c>
      <c r="D167" s="143">
        <v>6</v>
      </c>
      <c r="E167" s="142">
        <f t="shared" si="4"/>
        <v>18</v>
      </c>
      <c r="F167" s="152">
        <f t="shared" si="5"/>
        <v>6</v>
      </c>
    </row>
    <row r="168" spans="1:6" ht="15">
      <c r="A168" s="85" t="s">
        <v>221</v>
      </c>
      <c r="B168" s="89">
        <v>2</v>
      </c>
      <c r="C168" s="89">
        <v>6</v>
      </c>
      <c r="D168" s="143">
        <v>2</v>
      </c>
      <c r="E168" s="142">
        <f t="shared" si="4"/>
        <v>10</v>
      </c>
      <c r="F168" s="152">
        <f t="shared" si="5"/>
        <v>3.3333333333333335</v>
      </c>
    </row>
    <row r="169" spans="1:6" ht="15">
      <c r="A169" s="85" t="s">
        <v>241</v>
      </c>
      <c r="B169" s="89">
        <v>1</v>
      </c>
      <c r="C169" s="89">
        <v>1</v>
      </c>
      <c r="D169" s="143">
        <v>5</v>
      </c>
      <c r="E169" s="142">
        <f t="shared" si="4"/>
        <v>7</v>
      </c>
      <c r="F169" s="152">
        <f t="shared" si="5"/>
        <v>2.3333333333333335</v>
      </c>
    </row>
    <row r="170" spans="1:6" ht="15">
      <c r="A170" s="85" t="s">
        <v>254</v>
      </c>
      <c r="B170" s="89">
        <v>0</v>
      </c>
      <c r="C170" s="89">
        <v>3</v>
      </c>
      <c r="D170" s="143">
        <v>11</v>
      </c>
      <c r="E170" s="142">
        <f t="shared" si="4"/>
        <v>14</v>
      </c>
      <c r="F170" s="152">
        <f t="shared" si="5"/>
        <v>4.666666666666667</v>
      </c>
    </row>
    <row r="171" spans="1:6" ht="15">
      <c r="A171" s="85" t="s">
        <v>287</v>
      </c>
      <c r="B171" s="89">
        <v>0</v>
      </c>
      <c r="C171" s="89">
        <v>0</v>
      </c>
      <c r="D171" s="143">
        <v>0</v>
      </c>
      <c r="E171" s="142">
        <f t="shared" si="4"/>
        <v>0</v>
      </c>
      <c r="F171" s="152">
        <f t="shared" si="5"/>
        <v>0</v>
      </c>
    </row>
    <row r="172" spans="1:6" ht="15">
      <c r="A172" s="85" t="s">
        <v>219</v>
      </c>
      <c r="B172" s="89">
        <v>2</v>
      </c>
      <c r="C172" s="89">
        <v>7</v>
      </c>
      <c r="D172" s="143">
        <v>10</v>
      </c>
      <c r="E172" s="142">
        <f t="shared" si="4"/>
        <v>19</v>
      </c>
      <c r="F172" s="152">
        <f t="shared" si="5"/>
        <v>6.333333333333333</v>
      </c>
    </row>
    <row r="173" spans="1:6" ht="15">
      <c r="A173" s="85" t="s">
        <v>127</v>
      </c>
      <c r="B173" s="89">
        <v>66</v>
      </c>
      <c r="C173" s="89">
        <v>63</v>
      </c>
      <c r="D173" s="143">
        <v>63</v>
      </c>
      <c r="E173" s="142">
        <f t="shared" si="4"/>
        <v>192</v>
      </c>
      <c r="F173" s="152">
        <f t="shared" si="5"/>
        <v>64</v>
      </c>
    </row>
    <row r="174" spans="1:6" ht="15">
      <c r="A174" s="85" t="s">
        <v>259</v>
      </c>
      <c r="B174" s="89">
        <v>0</v>
      </c>
      <c r="C174" s="89">
        <v>2</v>
      </c>
      <c r="D174" s="143">
        <v>0</v>
      </c>
      <c r="E174" s="142">
        <f t="shared" si="4"/>
        <v>2</v>
      </c>
      <c r="F174" s="152">
        <f t="shared" si="5"/>
        <v>0.6666666666666666</v>
      </c>
    </row>
    <row r="175" spans="1:6" ht="15">
      <c r="A175" s="85" t="s">
        <v>229</v>
      </c>
      <c r="B175" s="89">
        <v>2</v>
      </c>
      <c r="C175" s="89">
        <v>1</v>
      </c>
      <c r="D175" s="143">
        <v>1</v>
      </c>
      <c r="E175" s="142">
        <f t="shared" si="4"/>
        <v>4</v>
      </c>
      <c r="F175" s="152">
        <f t="shared" si="5"/>
        <v>1.3333333333333333</v>
      </c>
    </row>
    <row r="176" spans="1:6" ht="15">
      <c r="A176" s="85" t="s">
        <v>150</v>
      </c>
      <c r="B176" s="89">
        <v>23</v>
      </c>
      <c r="C176" s="89">
        <v>4</v>
      </c>
      <c r="D176" s="143">
        <v>4</v>
      </c>
      <c r="E176" s="142">
        <f t="shared" si="4"/>
        <v>31</v>
      </c>
      <c r="F176" s="152">
        <f t="shared" si="5"/>
        <v>10.333333333333334</v>
      </c>
    </row>
    <row r="177" spans="1:6" ht="15">
      <c r="A177" s="85" t="s">
        <v>153</v>
      </c>
      <c r="B177" s="89">
        <v>20</v>
      </c>
      <c r="C177" s="89">
        <v>15</v>
      </c>
      <c r="D177" s="143">
        <v>7</v>
      </c>
      <c r="E177" s="142">
        <f t="shared" si="4"/>
        <v>42</v>
      </c>
      <c r="F177" s="152">
        <f t="shared" si="5"/>
        <v>14</v>
      </c>
    </row>
    <row r="178" spans="1:6" ht="15">
      <c r="A178" s="85" t="s">
        <v>209</v>
      </c>
      <c r="B178" s="89">
        <v>4</v>
      </c>
      <c r="C178" s="89">
        <v>3</v>
      </c>
      <c r="D178" s="143">
        <v>2</v>
      </c>
      <c r="E178" s="142">
        <f t="shared" si="4"/>
        <v>9</v>
      </c>
      <c r="F178" s="152">
        <f t="shared" si="5"/>
        <v>3</v>
      </c>
    </row>
    <row r="179" spans="1:6" ht="15">
      <c r="A179" s="85" t="s">
        <v>210</v>
      </c>
      <c r="B179" s="89">
        <v>4</v>
      </c>
      <c r="C179" s="89">
        <v>2</v>
      </c>
      <c r="D179" s="143">
        <v>4</v>
      </c>
      <c r="E179" s="142">
        <f t="shared" si="4"/>
        <v>10</v>
      </c>
      <c r="F179" s="152">
        <f t="shared" si="5"/>
        <v>3.3333333333333335</v>
      </c>
    </row>
    <row r="180" spans="1:6" ht="15">
      <c r="A180" s="85" t="s">
        <v>119</v>
      </c>
      <c r="B180" s="89">
        <v>112</v>
      </c>
      <c r="C180" s="89">
        <v>185</v>
      </c>
      <c r="D180" s="143">
        <v>218</v>
      </c>
      <c r="E180" s="142">
        <f t="shared" si="4"/>
        <v>515</v>
      </c>
      <c r="F180" s="152">
        <f t="shared" si="5"/>
        <v>171.66666666666666</v>
      </c>
    </row>
    <row r="181" spans="1:6" ht="15">
      <c r="A181" s="85" t="s">
        <v>212</v>
      </c>
      <c r="B181" s="89">
        <v>3</v>
      </c>
      <c r="C181" s="89">
        <v>15</v>
      </c>
      <c r="D181" s="143">
        <v>18</v>
      </c>
      <c r="E181" s="142">
        <f t="shared" si="4"/>
        <v>36</v>
      </c>
      <c r="F181" s="152">
        <f t="shared" si="5"/>
        <v>12</v>
      </c>
    </row>
    <row r="182" spans="1:6" ht="15">
      <c r="A182" s="85" t="s">
        <v>211</v>
      </c>
      <c r="B182" s="89">
        <v>3</v>
      </c>
      <c r="C182" s="89">
        <v>33</v>
      </c>
      <c r="D182" s="143">
        <v>115</v>
      </c>
      <c r="E182" s="142">
        <f t="shared" si="4"/>
        <v>151</v>
      </c>
      <c r="F182" s="152">
        <f t="shared" si="5"/>
        <v>50.333333333333336</v>
      </c>
    </row>
    <row r="183" spans="1:6" ht="15">
      <c r="A183" s="85" t="s">
        <v>230</v>
      </c>
      <c r="B183" s="89">
        <v>2</v>
      </c>
      <c r="C183" s="89">
        <v>1</v>
      </c>
      <c r="D183" s="143">
        <v>1</v>
      </c>
      <c r="E183" s="142">
        <f t="shared" si="4"/>
        <v>4</v>
      </c>
      <c r="F183" s="152">
        <f t="shared" si="5"/>
        <v>1.3333333333333333</v>
      </c>
    </row>
    <row r="184" spans="1:6" ht="15">
      <c r="A184" s="85" t="s">
        <v>181</v>
      </c>
      <c r="B184" s="89">
        <v>9</v>
      </c>
      <c r="C184" s="89">
        <v>3</v>
      </c>
      <c r="D184" s="143">
        <v>0</v>
      </c>
      <c r="E184" s="142">
        <f t="shared" si="4"/>
        <v>12</v>
      </c>
      <c r="F184" s="152">
        <f t="shared" si="5"/>
        <v>4</v>
      </c>
    </row>
    <row r="185" spans="1:6" ht="15">
      <c r="A185" s="85" t="s">
        <v>247</v>
      </c>
      <c r="B185" s="89">
        <v>1</v>
      </c>
      <c r="C185" s="89">
        <v>0</v>
      </c>
      <c r="D185" s="143">
        <v>4</v>
      </c>
      <c r="E185" s="142">
        <f t="shared" si="4"/>
        <v>5</v>
      </c>
      <c r="F185" s="152">
        <f t="shared" si="5"/>
        <v>1.6666666666666667</v>
      </c>
    </row>
    <row r="186" spans="1:6" ht="15">
      <c r="A186" s="85" t="s">
        <v>121</v>
      </c>
      <c r="B186" s="89">
        <v>97</v>
      </c>
      <c r="C186" s="89">
        <v>124</v>
      </c>
      <c r="D186" s="143">
        <v>112</v>
      </c>
      <c r="E186" s="142">
        <f t="shared" si="4"/>
        <v>333</v>
      </c>
      <c r="F186" s="152">
        <f t="shared" si="5"/>
        <v>111</v>
      </c>
    </row>
    <row r="187" spans="1:6" ht="15">
      <c r="A187" s="85" t="s">
        <v>33</v>
      </c>
      <c r="B187" s="89">
        <v>321</v>
      </c>
      <c r="C187" s="89">
        <v>323</v>
      </c>
      <c r="D187" s="143">
        <v>297</v>
      </c>
      <c r="E187" s="142">
        <f t="shared" si="4"/>
        <v>941</v>
      </c>
      <c r="F187" s="152">
        <f t="shared" si="5"/>
        <v>313.6666666666667</v>
      </c>
    </row>
    <row r="188" spans="1:6" ht="15">
      <c r="A188" s="85" t="s">
        <v>248</v>
      </c>
      <c r="B188" s="89">
        <v>1</v>
      </c>
      <c r="C188" s="89">
        <v>0</v>
      </c>
      <c r="D188" s="143">
        <v>1</v>
      </c>
      <c r="E188" s="142">
        <f t="shared" si="4"/>
        <v>2</v>
      </c>
      <c r="F188" s="152">
        <f t="shared" si="5"/>
        <v>0.6666666666666666</v>
      </c>
    </row>
    <row r="189" spans="1:6" ht="15.75" thickBot="1">
      <c r="A189" s="86" t="s">
        <v>206</v>
      </c>
      <c r="B189" s="90">
        <v>4</v>
      </c>
      <c r="C189" s="90">
        <v>4</v>
      </c>
      <c r="D189" s="144">
        <v>1</v>
      </c>
      <c r="E189" s="147">
        <f t="shared" si="4"/>
        <v>9</v>
      </c>
      <c r="F189" s="153">
        <f t="shared" si="5"/>
        <v>3</v>
      </c>
    </row>
    <row r="190" spans="1:6" ht="15.75" thickBot="1">
      <c r="A190" s="87" t="s">
        <v>89</v>
      </c>
      <c r="B190" s="88">
        <f>SUM(B5:B189)</f>
        <v>6858</v>
      </c>
      <c r="C190" s="88">
        <f>SUM(C5:C189)</f>
        <v>7528</v>
      </c>
      <c r="D190" s="145">
        <f>SUM(D5:D189)</f>
        <v>7883</v>
      </c>
      <c r="E190" s="148">
        <f t="shared" si="4"/>
        <v>22269</v>
      </c>
      <c r="F190" s="154">
        <f t="shared" si="5"/>
        <v>7423</v>
      </c>
    </row>
    <row r="192" spans="1:4" ht="45">
      <c r="A192" s="75" t="s">
        <v>288</v>
      </c>
      <c r="B192" s="76"/>
      <c r="C192" s="76"/>
      <c r="D192" s="9"/>
    </row>
    <row r="193" spans="1:4" ht="15">
      <c r="A193" s="77"/>
      <c r="B193" s="76"/>
      <c r="C193" s="76"/>
      <c r="D193" s="9"/>
    </row>
    <row r="194" spans="1:4" ht="69.75" customHeight="1">
      <c r="A194" s="78" t="s">
        <v>289</v>
      </c>
      <c r="B194" s="79"/>
      <c r="C194" s="79"/>
      <c r="D194" s="9"/>
    </row>
    <row r="195" spans="1:4" ht="15">
      <c r="A195" s="78"/>
      <c r="B195" s="79"/>
      <c r="C195" s="79"/>
      <c r="D195" s="9"/>
    </row>
    <row r="196" spans="1:4" ht="51.75" customHeight="1">
      <c r="A196" s="80" t="s">
        <v>290</v>
      </c>
      <c r="B196" s="81"/>
      <c r="C196" s="81"/>
      <c r="D196" s="9"/>
    </row>
    <row r="197" spans="1:4" ht="15">
      <c r="A197" s="71"/>
      <c r="B197" s="72"/>
      <c r="C197" s="72"/>
      <c r="D197" s="9"/>
    </row>
    <row r="198" spans="1:4" ht="64.5" customHeight="1">
      <c r="A198" s="82" t="s">
        <v>291</v>
      </c>
      <c r="B198" s="46"/>
      <c r="C198" s="46"/>
      <c r="D198" s="9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H21" sqref="H21"/>
    </sheetView>
  </sheetViews>
  <sheetFormatPr defaultColWidth="9.140625" defaultRowHeight="15"/>
  <cols>
    <col min="1" max="1" width="63.00390625" style="0" bestFit="1" customWidth="1"/>
    <col min="2" max="3" width="12.421875" style="46" bestFit="1" customWidth="1"/>
    <col min="4" max="4" width="12.421875" style="0" bestFit="1" customWidth="1"/>
    <col min="5" max="6" width="9.140625" style="0" customWidth="1"/>
    <col min="7" max="7" width="13.28125" style="0" bestFit="1" customWidth="1"/>
  </cols>
  <sheetData>
    <row r="1" spans="1:2" ht="15">
      <c r="A1" s="1" t="s">
        <v>0</v>
      </c>
      <c r="B1" s="45"/>
    </row>
    <row r="2" spans="1:2" ht="15">
      <c r="A2" s="1" t="s">
        <v>9</v>
      </c>
      <c r="B2" s="45"/>
    </row>
    <row r="3" ht="15.75" thickBot="1"/>
    <row r="4" spans="1:4" ht="15.75" thickBot="1">
      <c r="A4" s="31" t="s">
        <v>30</v>
      </c>
      <c r="B4" s="47" t="s">
        <v>115</v>
      </c>
      <c r="C4" s="47" t="s">
        <v>104</v>
      </c>
      <c r="D4" s="47" t="s">
        <v>100</v>
      </c>
    </row>
    <row r="5" spans="1:4" ht="15">
      <c r="A5" s="24" t="s">
        <v>32</v>
      </c>
      <c r="B5" s="66">
        <v>853</v>
      </c>
      <c r="C5" s="48">
        <v>826</v>
      </c>
      <c r="D5" s="42">
        <v>1005</v>
      </c>
    </row>
    <row r="6" spans="1:4" ht="15">
      <c r="A6" s="25" t="s">
        <v>31</v>
      </c>
      <c r="B6" s="67">
        <v>610</v>
      </c>
      <c r="C6" s="49">
        <v>845</v>
      </c>
      <c r="D6" s="43">
        <v>653</v>
      </c>
    </row>
    <row r="7" spans="1:4" ht="15">
      <c r="A7" s="26" t="s">
        <v>105</v>
      </c>
      <c r="B7" s="68">
        <v>561</v>
      </c>
      <c r="C7" s="50">
        <v>438</v>
      </c>
      <c r="D7" s="43">
        <v>528</v>
      </c>
    </row>
    <row r="8" spans="1:4" ht="15">
      <c r="A8" s="26" t="s">
        <v>38</v>
      </c>
      <c r="B8" s="68">
        <v>347</v>
      </c>
      <c r="C8" s="50">
        <v>405</v>
      </c>
      <c r="D8" s="43">
        <v>323</v>
      </c>
    </row>
    <row r="9" spans="1:4" ht="15">
      <c r="A9" s="26" t="s">
        <v>33</v>
      </c>
      <c r="B9" s="68">
        <v>321</v>
      </c>
      <c r="C9" s="50">
        <v>323</v>
      </c>
      <c r="D9" s="43">
        <v>297</v>
      </c>
    </row>
    <row r="10" spans="1:4" ht="15">
      <c r="A10" s="26" t="s">
        <v>94</v>
      </c>
      <c r="B10" s="68">
        <v>292</v>
      </c>
      <c r="C10" s="50">
        <v>284</v>
      </c>
      <c r="D10" s="43">
        <v>383</v>
      </c>
    </row>
    <row r="11" spans="1:4" ht="15">
      <c r="A11" s="26" t="s">
        <v>34</v>
      </c>
      <c r="B11" s="68">
        <v>242</v>
      </c>
      <c r="C11" s="50">
        <v>296</v>
      </c>
      <c r="D11" s="43">
        <v>400</v>
      </c>
    </row>
    <row r="12" spans="1:4" ht="15">
      <c r="A12" s="26" t="s">
        <v>111</v>
      </c>
      <c r="B12" s="68">
        <v>205</v>
      </c>
      <c r="C12" s="50">
        <v>137</v>
      </c>
      <c r="D12" s="43">
        <v>152</v>
      </c>
    </row>
    <row r="13" spans="1:4" ht="15">
      <c r="A13" s="26" t="s">
        <v>112</v>
      </c>
      <c r="B13" s="68">
        <v>162</v>
      </c>
      <c r="C13" s="50">
        <v>183</v>
      </c>
      <c r="D13" s="43">
        <v>169</v>
      </c>
    </row>
    <row r="14" spans="1:4" ht="15.75" thickBot="1">
      <c r="A14" s="27" t="s">
        <v>113</v>
      </c>
      <c r="B14" s="69">
        <v>145</v>
      </c>
      <c r="C14" s="51">
        <v>173</v>
      </c>
      <c r="D14" s="44">
        <v>189</v>
      </c>
    </row>
    <row r="15" spans="1:3" ht="15">
      <c r="A15" s="11"/>
      <c r="B15" s="52"/>
      <c r="C15" s="53"/>
    </row>
    <row r="16" spans="1:3" ht="15">
      <c r="A16" s="10"/>
      <c r="B16" s="54"/>
      <c r="C16" s="55" t="s">
        <v>35</v>
      </c>
    </row>
    <row r="17" spans="1:3" ht="15">
      <c r="A17" s="10"/>
      <c r="B17" s="54"/>
      <c r="C17" s="56"/>
    </row>
    <row r="18" spans="1:2" ht="15">
      <c r="A18" s="8"/>
      <c r="B18" s="57"/>
    </row>
    <row r="19" spans="1:2" ht="15">
      <c r="A19" s="8"/>
      <c r="B19" s="57"/>
    </row>
    <row r="20" spans="1:2" ht="15">
      <c r="A20" s="8"/>
      <c r="B20" s="57"/>
    </row>
    <row r="21" spans="1:2" ht="15">
      <c r="A21" s="8"/>
      <c r="B21" s="57"/>
    </row>
  </sheetData>
  <sheetProtection/>
  <printOptions/>
  <pageMargins left="0.511811024" right="0.511811024" top="0.7874015750000001" bottom="0.7874015750000001" header="0.3149606200000001" footer="0.3149606200000001"/>
  <pageSetup fitToHeight="0" fitToWidth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1">
      <selection activeCell="I4" sqref="I4"/>
    </sheetView>
  </sheetViews>
  <sheetFormatPr defaultColWidth="9.140625" defaultRowHeight="15"/>
  <cols>
    <col min="1" max="1" width="84.00390625" style="0" bestFit="1" customWidth="1"/>
    <col min="2" max="4" width="12.421875" style="0" bestFit="1" customWidth="1"/>
    <col min="5" max="5" width="9.140625" style="164" customWidth="1"/>
    <col min="6" max="6" width="18.28125" style="149" bestFit="1" customWidth="1"/>
  </cols>
  <sheetData>
    <row r="1" spans="1:4" ht="15">
      <c r="A1" s="94" t="s">
        <v>0</v>
      </c>
      <c r="B1" s="95"/>
      <c r="C1" s="9"/>
      <c r="D1" s="9"/>
    </row>
    <row r="2" spans="1:4" ht="15">
      <c r="A2" s="96" t="s">
        <v>9</v>
      </c>
      <c r="B2" s="34"/>
      <c r="C2" s="9"/>
      <c r="D2" s="9"/>
    </row>
    <row r="3" spans="1:4" ht="15">
      <c r="A3" s="97"/>
      <c r="B3" s="9"/>
      <c r="C3" s="9"/>
      <c r="D3" s="9"/>
    </row>
    <row r="4" spans="1:4" ht="15.75" thickBot="1">
      <c r="A4" s="97"/>
      <c r="B4" s="9"/>
      <c r="C4" s="9"/>
      <c r="D4" s="39"/>
    </row>
    <row r="5" spans="1:6" ht="15.75" thickBot="1">
      <c r="A5" s="98" t="s">
        <v>41</v>
      </c>
      <c r="B5" s="104" t="s">
        <v>115</v>
      </c>
      <c r="C5" s="103" t="s">
        <v>104</v>
      </c>
      <c r="D5" s="161" t="s">
        <v>100</v>
      </c>
      <c r="E5" s="165" t="s">
        <v>89</v>
      </c>
      <c r="F5" s="150" t="s">
        <v>294</v>
      </c>
    </row>
    <row r="6" spans="1:6" ht="15">
      <c r="A6" s="171" t="s">
        <v>76</v>
      </c>
      <c r="B6" s="169">
        <v>197</v>
      </c>
      <c r="C6" s="105">
        <v>197</v>
      </c>
      <c r="D6" s="162">
        <v>204</v>
      </c>
      <c r="E6" s="166">
        <f>SUM(B6:D6)</f>
        <v>598</v>
      </c>
      <c r="F6" s="151">
        <f>AVERAGE(B6:D6)</f>
        <v>199.33333333333334</v>
      </c>
    </row>
    <row r="7" spans="1:6" ht="15">
      <c r="A7" s="99" t="s">
        <v>50</v>
      </c>
      <c r="B7" s="169">
        <v>193</v>
      </c>
      <c r="C7" s="105">
        <v>174</v>
      </c>
      <c r="D7" s="162">
        <v>162</v>
      </c>
      <c r="E7" s="167">
        <f aca="true" t="shared" si="0" ref="E7:E38">SUM(B7:D7)</f>
        <v>529</v>
      </c>
      <c r="F7" s="152">
        <f aca="true" t="shared" si="1" ref="F7:F38">AVERAGE(B7:D7)</f>
        <v>176.33333333333334</v>
      </c>
    </row>
    <row r="8" spans="1:6" ht="15">
      <c r="A8" s="99" t="s">
        <v>58</v>
      </c>
      <c r="B8" s="169">
        <v>178</v>
      </c>
      <c r="C8" s="105">
        <v>185</v>
      </c>
      <c r="D8" s="162">
        <v>175</v>
      </c>
      <c r="E8" s="167">
        <f t="shared" si="0"/>
        <v>538</v>
      </c>
      <c r="F8" s="152">
        <f t="shared" si="1"/>
        <v>179.33333333333334</v>
      </c>
    </row>
    <row r="9" spans="1:6" ht="15">
      <c r="A9" s="99" t="s">
        <v>71</v>
      </c>
      <c r="B9" s="169">
        <v>174</v>
      </c>
      <c r="C9" s="105">
        <v>180</v>
      </c>
      <c r="D9" s="162">
        <v>200</v>
      </c>
      <c r="E9" s="167">
        <f t="shared" si="0"/>
        <v>554</v>
      </c>
      <c r="F9" s="152">
        <f t="shared" si="1"/>
        <v>184.66666666666666</v>
      </c>
    </row>
    <row r="10" spans="1:6" ht="15">
      <c r="A10" s="99" t="s">
        <v>72</v>
      </c>
      <c r="B10" s="169">
        <v>172</v>
      </c>
      <c r="C10" s="105">
        <v>174</v>
      </c>
      <c r="D10" s="162">
        <v>157</v>
      </c>
      <c r="E10" s="167">
        <f t="shared" si="0"/>
        <v>503</v>
      </c>
      <c r="F10" s="152">
        <f t="shared" si="1"/>
        <v>167.66666666666666</v>
      </c>
    </row>
    <row r="11" spans="1:6" ht="15">
      <c r="A11" s="99" t="s">
        <v>60</v>
      </c>
      <c r="B11" s="169">
        <v>171</v>
      </c>
      <c r="C11" s="105">
        <v>225</v>
      </c>
      <c r="D11" s="162">
        <v>218</v>
      </c>
      <c r="E11" s="167">
        <f t="shared" si="0"/>
        <v>614</v>
      </c>
      <c r="F11" s="152">
        <f t="shared" si="1"/>
        <v>204.66666666666666</v>
      </c>
    </row>
    <row r="12" spans="1:6" ht="15">
      <c r="A12" s="99" t="s">
        <v>49</v>
      </c>
      <c r="B12" s="169">
        <v>157</v>
      </c>
      <c r="C12" s="105">
        <v>176</v>
      </c>
      <c r="D12" s="162">
        <v>178</v>
      </c>
      <c r="E12" s="167">
        <f t="shared" si="0"/>
        <v>511</v>
      </c>
      <c r="F12" s="152">
        <f t="shared" si="1"/>
        <v>170.33333333333334</v>
      </c>
    </row>
    <row r="13" spans="1:6" ht="15">
      <c r="A13" s="99" t="s">
        <v>69</v>
      </c>
      <c r="B13" s="169">
        <v>155</v>
      </c>
      <c r="C13" s="105">
        <v>128</v>
      </c>
      <c r="D13" s="162">
        <v>168</v>
      </c>
      <c r="E13" s="167">
        <f t="shared" si="0"/>
        <v>451</v>
      </c>
      <c r="F13" s="152">
        <f t="shared" si="1"/>
        <v>150.33333333333334</v>
      </c>
    </row>
    <row r="14" spans="1:6" ht="15">
      <c r="A14" s="99" t="s">
        <v>78</v>
      </c>
      <c r="B14" s="169">
        <v>153</v>
      </c>
      <c r="C14" s="105">
        <v>117</v>
      </c>
      <c r="D14" s="162">
        <v>140</v>
      </c>
      <c r="E14" s="167">
        <f t="shared" si="0"/>
        <v>410</v>
      </c>
      <c r="F14" s="152">
        <f t="shared" si="1"/>
        <v>136.66666666666666</v>
      </c>
    </row>
    <row r="15" spans="1:6" ht="15">
      <c r="A15" s="99" t="s">
        <v>63</v>
      </c>
      <c r="B15" s="169">
        <v>145</v>
      </c>
      <c r="C15" s="105">
        <v>140</v>
      </c>
      <c r="D15" s="162">
        <v>161</v>
      </c>
      <c r="E15" s="167">
        <f t="shared" si="0"/>
        <v>446</v>
      </c>
      <c r="F15" s="152">
        <f t="shared" si="1"/>
        <v>148.66666666666666</v>
      </c>
    </row>
    <row r="16" spans="1:6" ht="15">
      <c r="A16" s="99" t="s">
        <v>70</v>
      </c>
      <c r="B16" s="169">
        <v>142</v>
      </c>
      <c r="C16" s="105">
        <v>168</v>
      </c>
      <c r="D16" s="162">
        <v>154</v>
      </c>
      <c r="E16" s="167">
        <f t="shared" si="0"/>
        <v>464</v>
      </c>
      <c r="F16" s="152">
        <f t="shared" si="1"/>
        <v>154.66666666666666</v>
      </c>
    </row>
    <row r="17" spans="1:6" ht="15">
      <c r="A17" s="99" t="s">
        <v>67</v>
      </c>
      <c r="B17" s="169">
        <v>134</v>
      </c>
      <c r="C17" s="105">
        <v>161</v>
      </c>
      <c r="D17" s="162">
        <v>190</v>
      </c>
      <c r="E17" s="167">
        <f t="shared" si="0"/>
        <v>485</v>
      </c>
      <c r="F17" s="152">
        <f t="shared" si="1"/>
        <v>161.66666666666666</v>
      </c>
    </row>
    <row r="18" spans="1:6" ht="15">
      <c r="A18" s="99" t="s">
        <v>65</v>
      </c>
      <c r="B18" s="169">
        <v>122</v>
      </c>
      <c r="C18" s="105">
        <v>160</v>
      </c>
      <c r="D18" s="162">
        <v>171</v>
      </c>
      <c r="E18" s="167">
        <f t="shared" si="0"/>
        <v>453</v>
      </c>
      <c r="F18" s="152">
        <f t="shared" si="1"/>
        <v>151</v>
      </c>
    </row>
    <row r="19" spans="1:6" ht="15">
      <c r="A19" s="100" t="s">
        <v>52</v>
      </c>
      <c r="B19" s="169">
        <v>107</v>
      </c>
      <c r="C19" s="105">
        <v>130</v>
      </c>
      <c r="D19" s="162">
        <v>147</v>
      </c>
      <c r="E19" s="167">
        <f t="shared" si="0"/>
        <v>384</v>
      </c>
      <c r="F19" s="152">
        <f t="shared" si="1"/>
        <v>128</v>
      </c>
    </row>
    <row r="20" spans="1:6" ht="15">
      <c r="A20" s="99" t="s">
        <v>64</v>
      </c>
      <c r="B20" s="169">
        <v>92</v>
      </c>
      <c r="C20" s="105">
        <v>114</v>
      </c>
      <c r="D20" s="162">
        <v>100</v>
      </c>
      <c r="E20" s="167">
        <f t="shared" si="0"/>
        <v>306</v>
      </c>
      <c r="F20" s="152">
        <f t="shared" si="1"/>
        <v>102</v>
      </c>
    </row>
    <row r="21" spans="1:6" ht="15">
      <c r="A21" s="99" t="s">
        <v>56</v>
      </c>
      <c r="B21" s="169">
        <v>91</v>
      </c>
      <c r="C21" s="105">
        <v>111</v>
      </c>
      <c r="D21" s="162">
        <v>93</v>
      </c>
      <c r="E21" s="167">
        <f t="shared" si="0"/>
        <v>295</v>
      </c>
      <c r="F21" s="152">
        <f t="shared" si="1"/>
        <v>98.33333333333333</v>
      </c>
    </row>
    <row r="22" spans="1:6" ht="15">
      <c r="A22" s="99" t="s">
        <v>51</v>
      </c>
      <c r="B22" s="169">
        <v>86</v>
      </c>
      <c r="C22" s="105">
        <v>124</v>
      </c>
      <c r="D22" s="162">
        <v>116</v>
      </c>
      <c r="E22" s="167">
        <f t="shared" si="0"/>
        <v>326</v>
      </c>
      <c r="F22" s="152">
        <f t="shared" si="1"/>
        <v>108.66666666666667</v>
      </c>
    </row>
    <row r="23" spans="1:6" ht="15">
      <c r="A23" s="99" t="s">
        <v>48</v>
      </c>
      <c r="B23" s="169">
        <v>80</v>
      </c>
      <c r="C23" s="105">
        <v>86</v>
      </c>
      <c r="D23" s="162">
        <v>80</v>
      </c>
      <c r="E23" s="167">
        <f t="shared" si="0"/>
        <v>246</v>
      </c>
      <c r="F23" s="152">
        <f t="shared" si="1"/>
        <v>82</v>
      </c>
    </row>
    <row r="24" spans="1:6" ht="15">
      <c r="A24" s="99" t="s">
        <v>62</v>
      </c>
      <c r="B24" s="169">
        <v>75</v>
      </c>
      <c r="C24" s="105">
        <v>78</v>
      </c>
      <c r="D24" s="162">
        <v>83</v>
      </c>
      <c r="E24" s="167">
        <f t="shared" si="0"/>
        <v>236</v>
      </c>
      <c r="F24" s="152">
        <f t="shared" si="1"/>
        <v>78.66666666666667</v>
      </c>
    </row>
    <row r="25" spans="1:6" ht="15">
      <c r="A25" s="99" t="s">
        <v>53</v>
      </c>
      <c r="B25" s="169">
        <v>73</v>
      </c>
      <c r="C25" s="105">
        <v>93</v>
      </c>
      <c r="D25" s="162">
        <v>100</v>
      </c>
      <c r="E25" s="167">
        <f t="shared" si="0"/>
        <v>266</v>
      </c>
      <c r="F25" s="152">
        <f t="shared" si="1"/>
        <v>88.66666666666667</v>
      </c>
    </row>
    <row r="26" spans="1:6" ht="15">
      <c r="A26" s="99" t="s">
        <v>77</v>
      </c>
      <c r="B26" s="169">
        <v>71</v>
      </c>
      <c r="C26" s="105">
        <v>100</v>
      </c>
      <c r="D26" s="162">
        <v>177</v>
      </c>
      <c r="E26" s="167">
        <f t="shared" si="0"/>
        <v>348</v>
      </c>
      <c r="F26" s="152">
        <f t="shared" si="1"/>
        <v>116</v>
      </c>
    </row>
    <row r="27" spans="1:6" ht="15">
      <c r="A27" s="99" t="s">
        <v>73</v>
      </c>
      <c r="B27" s="169">
        <v>61</v>
      </c>
      <c r="C27" s="105">
        <v>74</v>
      </c>
      <c r="D27" s="162">
        <v>77</v>
      </c>
      <c r="E27" s="167">
        <f t="shared" si="0"/>
        <v>212</v>
      </c>
      <c r="F27" s="152">
        <f t="shared" si="1"/>
        <v>70.66666666666667</v>
      </c>
    </row>
    <row r="28" spans="1:6" ht="15">
      <c r="A28" s="99" t="s">
        <v>79</v>
      </c>
      <c r="B28" s="169">
        <v>57</v>
      </c>
      <c r="C28" s="105">
        <v>108</v>
      </c>
      <c r="D28" s="162">
        <v>72</v>
      </c>
      <c r="E28" s="167">
        <f t="shared" si="0"/>
        <v>237</v>
      </c>
      <c r="F28" s="152">
        <f t="shared" si="1"/>
        <v>79</v>
      </c>
    </row>
    <row r="29" spans="1:6" ht="15">
      <c r="A29" s="99" t="s">
        <v>74</v>
      </c>
      <c r="B29" s="169">
        <v>53</v>
      </c>
      <c r="C29" s="105">
        <v>51</v>
      </c>
      <c r="D29" s="162">
        <v>44</v>
      </c>
      <c r="E29" s="167">
        <f t="shared" si="0"/>
        <v>148</v>
      </c>
      <c r="F29" s="152">
        <f t="shared" si="1"/>
        <v>49.333333333333336</v>
      </c>
    </row>
    <row r="30" spans="1:6" ht="15">
      <c r="A30" s="99" t="s">
        <v>61</v>
      </c>
      <c r="B30" s="169">
        <v>46</v>
      </c>
      <c r="C30" s="105">
        <v>49</v>
      </c>
      <c r="D30" s="162">
        <v>59</v>
      </c>
      <c r="E30" s="167">
        <f t="shared" si="0"/>
        <v>154</v>
      </c>
      <c r="F30" s="152">
        <f t="shared" si="1"/>
        <v>51.333333333333336</v>
      </c>
    </row>
    <row r="31" spans="1:6" ht="15">
      <c r="A31" s="99" t="s">
        <v>75</v>
      </c>
      <c r="B31" s="169">
        <v>38</v>
      </c>
      <c r="C31" s="105">
        <v>68</v>
      </c>
      <c r="D31" s="162">
        <v>45</v>
      </c>
      <c r="E31" s="167">
        <f t="shared" si="0"/>
        <v>151</v>
      </c>
      <c r="F31" s="152">
        <f t="shared" si="1"/>
        <v>50.333333333333336</v>
      </c>
    </row>
    <row r="32" spans="1:6" ht="15">
      <c r="A32" s="99" t="s">
        <v>59</v>
      </c>
      <c r="B32" s="169">
        <v>37</v>
      </c>
      <c r="C32" s="105">
        <v>66</v>
      </c>
      <c r="D32" s="162">
        <v>69</v>
      </c>
      <c r="E32" s="167">
        <f t="shared" si="0"/>
        <v>172</v>
      </c>
      <c r="F32" s="152">
        <f t="shared" si="1"/>
        <v>57.333333333333336</v>
      </c>
    </row>
    <row r="33" spans="1:6" ht="15">
      <c r="A33" s="99" t="s">
        <v>57</v>
      </c>
      <c r="B33" s="169">
        <v>34</v>
      </c>
      <c r="C33" s="105">
        <v>34</v>
      </c>
      <c r="D33" s="162">
        <v>46</v>
      </c>
      <c r="E33" s="167">
        <f t="shared" si="0"/>
        <v>114</v>
      </c>
      <c r="F33" s="152">
        <f t="shared" si="1"/>
        <v>38</v>
      </c>
    </row>
    <row r="34" spans="1:6" ht="15">
      <c r="A34" s="99" t="s">
        <v>66</v>
      </c>
      <c r="B34" s="169">
        <v>20</v>
      </c>
      <c r="C34" s="105">
        <v>24</v>
      </c>
      <c r="D34" s="162">
        <v>19</v>
      </c>
      <c r="E34" s="167">
        <f t="shared" si="0"/>
        <v>63</v>
      </c>
      <c r="F34" s="152">
        <f t="shared" si="1"/>
        <v>21</v>
      </c>
    </row>
    <row r="35" spans="1:6" ht="15">
      <c r="A35" s="99" t="s">
        <v>55</v>
      </c>
      <c r="B35" s="169">
        <v>16</v>
      </c>
      <c r="C35" s="105">
        <v>31</v>
      </c>
      <c r="D35" s="162">
        <v>40</v>
      </c>
      <c r="E35" s="167">
        <f t="shared" si="0"/>
        <v>87</v>
      </c>
      <c r="F35" s="152">
        <f t="shared" si="1"/>
        <v>29</v>
      </c>
    </row>
    <row r="36" spans="1:6" ht="15">
      <c r="A36" s="99" t="s">
        <v>68</v>
      </c>
      <c r="B36" s="169">
        <v>16</v>
      </c>
      <c r="C36" s="105">
        <v>24</v>
      </c>
      <c r="D36" s="162">
        <v>24</v>
      </c>
      <c r="E36" s="167">
        <f t="shared" si="0"/>
        <v>64</v>
      </c>
      <c r="F36" s="152">
        <f t="shared" si="1"/>
        <v>21.333333333333332</v>
      </c>
    </row>
    <row r="37" spans="1:6" ht="15.75" thickBot="1">
      <c r="A37" s="172" t="s">
        <v>54</v>
      </c>
      <c r="B37" s="170">
        <v>13</v>
      </c>
      <c r="C37" s="106">
        <v>11</v>
      </c>
      <c r="D37" s="163">
        <v>9</v>
      </c>
      <c r="E37" s="168">
        <f t="shared" si="0"/>
        <v>33</v>
      </c>
      <c r="F37" s="155">
        <f t="shared" si="1"/>
        <v>11</v>
      </c>
    </row>
    <row r="38" spans="1:6" ht="15.75" thickBot="1">
      <c r="A38" s="98" t="s">
        <v>89</v>
      </c>
      <c r="B38" s="102">
        <v>3159</v>
      </c>
      <c r="C38" s="101">
        <v>3561</v>
      </c>
      <c r="D38" s="102">
        <v>3678</v>
      </c>
      <c r="E38" s="165">
        <f t="shared" si="0"/>
        <v>10398</v>
      </c>
      <c r="F38" s="150">
        <f t="shared" si="1"/>
        <v>3466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84.00390625" style="0" bestFit="1" customWidth="1"/>
    <col min="2" max="4" width="12.421875" style="0" bestFit="1" customWidth="1"/>
  </cols>
  <sheetData>
    <row r="1" spans="1:3" ht="15">
      <c r="A1" s="1" t="s">
        <v>0</v>
      </c>
      <c r="B1" s="45"/>
      <c r="C1" s="46"/>
    </row>
    <row r="2" spans="1:3" ht="15">
      <c r="A2" s="1" t="s">
        <v>9</v>
      </c>
      <c r="B2" s="45"/>
      <c r="C2" s="46"/>
    </row>
    <row r="3" spans="2:3" ht="15.75" thickBot="1">
      <c r="B3" s="46"/>
      <c r="C3" s="46"/>
    </row>
    <row r="4" spans="1:4" ht="15.75" thickBot="1">
      <c r="A4" s="98" t="s">
        <v>292</v>
      </c>
      <c r="B4" s="47" t="s">
        <v>115</v>
      </c>
      <c r="C4" s="47" t="s">
        <v>104</v>
      </c>
      <c r="D4" s="47" t="s">
        <v>100</v>
      </c>
    </row>
    <row r="5" spans="1:4" ht="15">
      <c r="A5" s="24" t="s">
        <v>76</v>
      </c>
      <c r="B5" s="66">
        <v>197</v>
      </c>
      <c r="C5" s="48">
        <v>197</v>
      </c>
      <c r="D5" s="42">
        <v>204</v>
      </c>
    </row>
    <row r="6" spans="1:4" ht="15">
      <c r="A6" s="25" t="s">
        <v>50</v>
      </c>
      <c r="B6" s="67">
        <v>193</v>
      </c>
      <c r="C6" s="49">
        <v>174</v>
      </c>
      <c r="D6" s="43">
        <v>162</v>
      </c>
    </row>
    <row r="7" spans="1:4" ht="15">
      <c r="A7" s="26" t="s">
        <v>58</v>
      </c>
      <c r="B7" s="68">
        <v>178</v>
      </c>
      <c r="C7" s="50">
        <v>185</v>
      </c>
      <c r="D7" s="43">
        <v>175</v>
      </c>
    </row>
    <row r="8" spans="1:4" ht="15">
      <c r="A8" s="26" t="s">
        <v>71</v>
      </c>
      <c r="B8" s="68">
        <v>174</v>
      </c>
      <c r="C8" s="50">
        <v>180</v>
      </c>
      <c r="D8" s="43">
        <v>200</v>
      </c>
    </row>
    <row r="9" spans="1:4" ht="15">
      <c r="A9" s="26" t="s">
        <v>72</v>
      </c>
      <c r="B9" s="68">
        <v>172</v>
      </c>
      <c r="C9" s="50">
        <v>174</v>
      </c>
      <c r="D9" s="43">
        <v>157</v>
      </c>
    </row>
    <row r="10" spans="1:4" ht="15">
      <c r="A10" s="26" t="s">
        <v>60</v>
      </c>
      <c r="B10" s="68">
        <v>171</v>
      </c>
      <c r="C10" s="50">
        <v>225</v>
      </c>
      <c r="D10" s="43">
        <v>218</v>
      </c>
    </row>
    <row r="11" spans="1:4" ht="15">
      <c r="A11" s="26" t="s">
        <v>49</v>
      </c>
      <c r="B11" s="68">
        <v>157</v>
      </c>
      <c r="C11" s="50">
        <v>176</v>
      </c>
      <c r="D11" s="43">
        <v>178</v>
      </c>
    </row>
    <row r="12" spans="1:4" ht="15">
      <c r="A12" s="26" t="s">
        <v>69</v>
      </c>
      <c r="B12" s="68">
        <v>155</v>
      </c>
      <c r="C12" s="50">
        <v>128</v>
      </c>
      <c r="D12" s="43">
        <v>168</v>
      </c>
    </row>
    <row r="13" spans="1:4" ht="15">
      <c r="A13" s="26" t="s">
        <v>78</v>
      </c>
      <c r="B13" s="68">
        <v>153</v>
      </c>
      <c r="C13" s="50">
        <v>117</v>
      </c>
      <c r="D13" s="43">
        <v>140</v>
      </c>
    </row>
    <row r="14" spans="1:4" ht="15.75" thickBot="1">
      <c r="A14" s="27" t="s">
        <v>63</v>
      </c>
      <c r="B14" s="69">
        <v>145</v>
      </c>
      <c r="C14" s="51">
        <v>140</v>
      </c>
      <c r="D14" s="44">
        <v>161</v>
      </c>
    </row>
    <row r="17" ht="15">
      <c r="C17" s="55" t="s">
        <v>35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d779825</dc:creator>
  <cp:keywords/>
  <dc:description/>
  <cp:lastModifiedBy>Luciana Araujo Amorim dos Santos</cp:lastModifiedBy>
  <cp:lastPrinted>2019-07-05T15:57:07Z</cp:lastPrinted>
  <dcterms:created xsi:type="dcterms:W3CDTF">2015-01-14T17:57:51Z</dcterms:created>
  <dcterms:modified xsi:type="dcterms:W3CDTF">2019-10-14T19:27:29Z</dcterms:modified>
  <cp:category/>
  <cp:version/>
  <cp:contentType/>
  <cp:contentStatus/>
</cp:coreProperties>
</file>